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K:\SOPs and Controlled Documents\Analytical Services\1- Testing SOPs\"/>
    </mc:Choice>
  </mc:AlternateContent>
  <xr:revisionPtr revIDLastSave="0" documentId="13_ncr:1_{395CCFAA-3C96-40D3-8E27-1656DC821041}" xr6:coauthVersionLast="47" xr6:coauthVersionMax="47" xr10:uidLastSave="{00000000-0000-0000-0000-000000000000}"/>
  <bookViews>
    <workbookView xWindow="38280" yWindow="-120" windowWidth="38640" windowHeight="21120" xr2:uid="{00000000-000D-0000-FFFF-FFFF00000000}"/>
  </bookViews>
  <sheets>
    <sheet name="Fuel Ethanol Testing" sheetId="3" r:id="rId1"/>
    <sheet name="Undenatured Ethanol Analysis" sheetId="7" r:id="rId2"/>
    <sheet name="Process Testing" sheetId="4" r:id="rId3"/>
  </sheets>
  <definedNames>
    <definedName name="_xlnm.Print_Area" localSheetId="0">'Fuel Ethanol Testing'!$B$2:$M$51</definedName>
    <definedName name="_xlnm.Print_Area" localSheetId="2">'Process Testing'!$B$2:$M$36</definedName>
    <definedName name="_xlnm.Print_Area" localSheetId="1">'Undenatured Ethanol Analysis'!$B$2:$L$33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4" l="1"/>
  <c r="C18" i="4" l="1"/>
  <c r="C19" i="4" s="1"/>
  <c r="C20" i="4" s="1"/>
  <c r="C21" i="4" s="1"/>
  <c r="C22" i="4" s="1"/>
  <c r="C23" i="4" s="1"/>
  <c r="C24" i="4" s="1"/>
  <c r="C25" i="4" s="1"/>
  <c r="P4" i="4"/>
  <c r="O5" i="4" s="1"/>
  <c r="P5" i="4" l="1"/>
  <c r="O7" i="4"/>
  <c r="O8" i="4"/>
  <c r="Q5" i="4"/>
  <c r="C18" i="3"/>
  <c r="C19" i="3" s="1"/>
  <c r="C20" i="3" s="1"/>
  <c r="C21" i="3" s="1"/>
  <c r="C22" i="3" s="1"/>
  <c r="C23" i="3" s="1"/>
  <c r="C24" i="3" s="1"/>
  <c r="C25" i="3" s="1"/>
  <c r="C26" i="3" s="1"/>
  <c r="C27" i="3" s="1"/>
  <c r="C28" i="3" s="1"/>
  <c r="C29" i="3" s="1"/>
  <c r="C30" i="3" s="1"/>
  <c r="C31" i="3" s="1"/>
  <c r="C32" i="3" s="1"/>
  <c r="C33" i="3" s="1"/>
  <c r="C34" i="3" s="1"/>
  <c r="C35" i="3" s="1"/>
  <c r="C36" i="3" s="1"/>
  <c r="C37" i="3" s="1"/>
  <c r="C38" i="3" s="1"/>
  <c r="Q7" i="4" l="1"/>
  <c r="Q8" i="4"/>
  <c r="P7" i="4"/>
  <c r="P8" i="4"/>
  <c r="P4" i="3"/>
  <c r="O5" i="3" s="1"/>
  <c r="O7" i="3" l="1"/>
  <c r="O8" i="3"/>
  <c r="Q5" i="3" l="1"/>
  <c r="P5" i="3"/>
  <c r="P8" i="3" l="1"/>
  <c r="P7" i="3"/>
  <c r="Q8" i="3"/>
  <c r="Q7" i="3"/>
</calcChain>
</file>

<file path=xl/sharedStrings.xml><?xml version="1.0" encoding="utf-8"?>
<sst xmlns="http://schemas.openxmlformats.org/spreadsheetml/2006/main" count="257" uniqueCount="163">
  <si>
    <t xml:space="preserve"> </t>
  </si>
  <si>
    <t>Part #</t>
  </si>
  <si>
    <t>Company Name:</t>
  </si>
  <si>
    <t>Shipping Address:</t>
  </si>
  <si>
    <t>PO Box:</t>
  </si>
  <si>
    <t>Accounting Contact (for invoices):</t>
  </si>
  <si>
    <t>Accounting Contact E-mail Address:</t>
  </si>
  <si>
    <t>Line Item</t>
  </si>
  <si>
    <t>Phone #:</t>
  </si>
  <si>
    <t>Method Description</t>
  </si>
  <si>
    <t>Technical Contact:</t>
  </si>
  <si>
    <t>Technical Contact E-mail Address:</t>
  </si>
  <si>
    <t>Method</t>
  </si>
  <si>
    <t>Client Information</t>
  </si>
  <si>
    <t>Calculation</t>
  </si>
  <si>
    <t>Starch Mass Balance</t>
  </si>
  <si>
    <t>g dry starch</t>
  </si>
  <si>
    <t>g dry glucose</t>
  </si>
  <si>
    <t>g yeast mass</t>
  </si>
  <si>
    <t>g ethanol</t>
  </si>
  <si>
    <t>g of CO2</t>
  </si>
  <si>
    <t>% of glucose</t>
  </si>
  <si>
    <t>% of starch</t>
  </si>
  <si>
    <t>FE-KF</t>
  </si>
  <si>
    <t>Water by Karl Fischer Titration</t>
  </si>
  <si>
    <t>ASTM E1064</t>
  </si>
  <si>
    <t>FE-AP</t>
  </si>
  <si>
    <t>Visual Appearance</t>
  </si>
  <si>
    <t>Visual</t>
  </si>
  <si>
    <t>FE-PR</t>
  </si>
  <si>
    <t>Proof</t>
  </si>
  <si>
    <t>ASTM D4052</t>
  </si>
  <si>
    <t>FE-SG</t>
  </si>
  <si>
    <t>Specific Gravity</t>
  </si>
  <si>
    <t>FE-GC</t>
  </si>
  <si>
    <t>Methanol by GC</t>
  </si>
  <si>
    <t>ASTM D5501</t>
  </si>
  <si>
    <t>Ethanol Purity by GC</t>
  </si>
  <si>
    <t>FE-CU</t>
  </si>
  <si>
    <t>Copper by Atomic Absorption</t>
  </si>
  <si>
    <t>ASTM D1688</t>
  </si>
  <si>
    <t>FE-SU</t>
  </si>
  <si>
    <t>Sulfur by Combustion</t>
  </si>
  <si>
    <t>ASTM D5453</t>
  </si>
  <si>
    <t>FE-GU</t>
  </si>
  <si>
    <t>Existent Gum</t>
  </si>
  <si>
    <t>ASTM D381</t>
  </si>
  <si>
    <t>Solvent-Washed Gum</t>
  </si>
  <si>
    <t>FE-IC</t>
  </si>
  <si>
    <t>Chloride by IC</t>
  </si>
  <si>
    <t>ASTM D7319</t>
  </si>
  <si>
    <t>FE-ICb</t>
  </si>
  <si>
    <t>Sulfate by IC - "Potential" (i.e. oxidized)</t>
  </si>
  <si>
    <t>FE-PH</t>
  </si>
  <si>
    <t>pHe by Meter</t>
  </si>
  <si>
    <t>ASTM D6423</t>
  </si>
  <si>
    <t>FE-AC-M</t>
  </si>
  <si>
    <t>Acidity (as Acetic Acid) by Titration (mass)</t>
  </si>
  <si>
    <t>ASTM D7795</t>
  </si>
  <si>
    <t>FE-AC-V</t>
  </si>
  <si>
    <t>Acidity (as Acetic Acid) by Titration (volume)</t>
  </si>
  <si>
    <t>ASTM D1613</t>
  </si>
  <si>
    <t>Vapor Pressure</t>
  </si>
  <si>
    <t>ASTM D5191</t>
  </si>
  <si>
    <t>FE-DC</t>
  </si>
  <si>
    <t>Denaturant</t>
  </si>
  <si>
    <t>FE-ICa</t>
  </si>
  <si>
    <t>Sulfate by IC - "Existent" (i.e. as is)</t>
  </si>
  <si>
    <t>FE-AIC</t>
  </si>
  <si>
    <t>Accelerated Iron Corrosion</t>
  </si>
  <si>
    <t>ASTM D7577</t>
  </si>
  <si>
    <t>FE-D5798</t>
  </si>
  <si>
    <t>D5798 Test Package</t>
  </si>
  <si>
    <t>Package</t>
  </si>
  <si>
    <t>FE-D4806</t>
  </si>
  <si>
    <t>D4806 Test Package</t>
  </si>
  <si>
    <t>Conductivity</t>
  </si>
  <si>
    <t>ASTM D1125</t>
  </si>
  <si>
    <t>Note 1: Please specify "Existent" or "Potential" Sulfate</t>
  </si>
  <si>
    <t>Note 2: If FE-SG and FE-PR are both requested, only one charge is applied</t>
  </si>
  <si>
    <t>Note 3: FE-DC requires the purchase of FE-GC and FE-KF</t>
  </si>
  <si>
    <t>D4806 Test Package includes: D5501, D381, E1064, D7319, D1688, D7795, D6423, D5453, D4052</t>
  </si>
  <si>
    <t>D5798 Test Package Includes: D5501, D381, E1064, D7319, D1688, D7795, D6423, D5453, D5191, D4052</t>
  </si>
  <si>
    <t>Additional Customer Comments/Instructions:</t>
  </si>
  <si>
    <t>Sample IDs - please fill in sample ID for each test requested</t>
  </si>
  <si>
    <t>Sample #1</t>
  </si>
  <si>
    <t>Sample #2</t>
  </si>
  <si>
    <t>Sample #3</t>
  </si>
  <si>
    <t>Sample #4</t>
  </si>
  <si>
    <t>Sample #5</t>
  </si>
  <si>
    <t>Sample #6</t>
  </si>
  <si>
    <t>Note: Soliton only sends electronic reports and invoices (no paper copies) so a Technical Contact and Accounting Contact e-mail address must be supplied.  Please fill out the complete form and submit with the samples. Thanks!</t>
  </si>
  <si>
    <t>FE-CO</t>
  </si>
  <si>
    <t>FE-VP</t>
  </si>
  <si>
    <t>RSA</t>
  </si>
  <si>
    <t>Residual Starch</t>
  </si>
  <si>
    <t>TSA</t>
  </si>
  <si>
    <t>Total Starch</t>
  </si>
  <si>
    <t>HPLC</t>
  </si>
  <si>
    <t>Fermentation HPLC Profile</t>
  </si>
  <si>
    <t>Bio-Rad/RID</t>
  </si>
  <si>
    <t>DST-L</t>
  </si>
  <si>
    <t>Liquid Fraction Density</t>
  </si>
  <si>
    <t>DST-T</t>
  </si>
  <si>
    <t>Total Sample Density</t>
  </si>
  <si>
    <t>Gravimetric</t>
  </si>
  <si>
    <t>TSMST</t>
  </si>
  <si>
    <t>Total Solids/Moisture</t>
  </si>
  <si>
    <t>TDS</t>
  </si>
  <si>
    <t>Total Dissolved Solids</t>
  </si>
  <si>
    <t>TSS</t>
  </si>
  <si>
    <t>Total Suspensed Solids</t>
  </si>
  <si>
    <t>SPKG</t>
  </si>
  <si>
    <t>Solids Package (TS, TDS, TSS)</t>
  </si>
  <si>
    <t>PH</t>
  </si>
  <si>
    <t>pH</t>
  </si>
  <si>
    <t>pH Meter</t>
  </si>
  <si>
    <t>Modified Megazyme</t>
  </si>
  <si>
    <r>
      <t>Density at 20</t>
    </r>
    <r>
      <rPr>
        <vertAlign val="superscript"/>
        <sz val="11"/>
        <color theme="1"/>
        <rFont val="Calibri"/>
        <family val="2"/>
        <scheme val="minor"/>
      </rPr>
      <t>o</t>
    </r>
    <r>
      <rPr>
        <sz val="11"/>
        <color theme="1"/>
        <rFont val="Calibri"/>
        <family val="2"/>
        <scheme val="minor"/>
      </rPr>
      <t>C</t>
    </r>
  </si>
  <si>
    <t>FE-CP</t>
  </si>
  <si>
    <t>FE-PHOS</t>
  </si>
  <si>
    <t>Corrosive Properties</t>
  </si>
  <si>
    <t>NACE TM 0172</t>
  </si>
  <si>
    <t>Phosphorus</t>
  </si>
  <si>
    <t>ASTM D3231</t>
  </si>
  <si>
    <t>Customer Information</t>
  </si>
  <si>
    <t>(Please fill out completely)</t>
  </si>
  <si>
    <t>Note: Soliton only sends electronic invoices (no paper copies) so an Accounting Contact e-mail address must be supplied.</t>
  </si>
  <si>
    <t>POET USP Analysis</t>
  </si>
  <si>
    <t>FE-UE-COMP-FID</t>
  </si>
  <si>
    <t>Undenatured Organic Impurites by GC (Speciated Impurities)</t>
  </si>
  <si>
    <t>Proprietary GC-FID</t>
  </si>
  <si>
    <t>FE-USP-Panel</t>
  </si>
  <si>
    <r>
      <rPr>
        <b/>
        <sz val="11"/>
        <color theme="1"/>
        <rFont val="Calibri"/>
        <family val="2"/>
        <scheme val="minor"/>
      </rPr>
      <t xml:space="preserve">FE-USP-Panel </t>
    </r>
    <r>
      <rPr>
        <sz val="10"/>
        <color theme="1"/>
        <rFont val="Calibri"/>
        <family val="2"/>
        <scheme val="minor"/>
      </rPr>
      <t xml:space="preserve">- includes: Organic Impurities, Nonvolatile Residue, Specific Gravity, UV Absorption at 240 nm, UV Absorption between 250 nm and 260 nm, UV Absorption between 270 nm and 340 nm, Clarity of Solution, Acidity, Color of Solution  </t>
    </r>
  </si>
  <si>
    <t>USP 611 Monograph</t>
  </si>
  <si>
    <t>FE-HY</t>
  </si>
  <si>
    <t>Hydrocarbons</t>
  </si>
  <si>
    <t>ASTM D1722</t>
  </si>
  <si>
    <t>Permanganate Time</t>
  </si>
  <si>
    <t>ASTM D1363</t>
  </si>
  <si>
    <t>USP-OI</t>
  </si>
  <si>
    <t>Organic Impurities</t>
  </si>
  <si>
    <t>USP-NR</t>
  </si>
  <si>
    <t>Nonvolatile Residue</t>
  </si>
  <si>
    <t>USP-SG</t>
  </si>
  <si>
    <t>USP-UV</t>
  </si>
  <si>
    <t>UV Absorption at 240 nm, between 250nm and 260nm , and between 270nm and 340nm</t>
  </si>
  <si>
    <t>USP-CLS</t>
  </si>
  <si>
    <t>Clarity of Solution</t>
  </si>
  <si>
    <t>USP-AC</t>
  </si>
  <si>
    <t>Acidity</t>
  </si>
  <si>
    <t>USP-COS</t>
  </si>
  <si>
    <t>Color of Solution</t>
  </si>
  <si>
    <t>Submittal Facility Representative:</t>
  </si>
  <si>
    <t>Name and Date</t>
  </si>
  <si>
    <t>Sample Received by:</t>
  </si>
  <si>
    <t>Name/Initial and Date</t>
  </si>
  <si>
    <t>PO# (Required):</t>
  </si>
  <si>
    <t>Speciated Impurities by GC plus USP non-impurity assays</t>
  </si>
  <si>
    <t>FE-Enhanced USP</t>
  </si>
  <si>
    <t>Is this sample for export?</t>
  </si>
  <si>
    <t>_________Yes</t>
  </si>
  <si>
    <t>__________No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</si>
</sst>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2" x14ac:knownFonts="1">
    <font>
      <sz val="11"/>
      <color theme="1"/>
      <name val="Calibri"/>
      <family val="2"/>
      <scheme val="minor"/>
    </font>
    <font>
      <sz val="10"/>
      <name val="Arial"/>
      <family val="2"/>
    </font>
    <font>
      <u/>
      <sz val="11"/>
      <color theme="10"/>
      <name val="Calibri"/>
      <family val="2"/>
    </font>
    <font>
      <b/>
      <sz val="11"/>
      <color theme="1"/>
      <name val="Calibri"/>
      <family val="2"/>
      <scheme val="minor"/>
    </font>
    <font>
      <b/>
      <u/>
      <sz val="11"/>
      <color theme="1"/>
      <name val="Calibri"/>
      <family val="2"/>
      <scheme val="minor"/>
    </font>
    <font>
      <sz val="9"/>
      <color theme="1"/>
      <name val="Calibri"/>
      <family val="2"/>
      <scheme val="minor"/>
    </font>
    <font>
      <sz val="10"/>
      <color theme="1"/>
      <name val="Calibri"/>
      <family val="2"/>
      <scheme val="minor"/>
    </font>
    <font>
      <sz val="10"/>
      <color theme="0" tint="-0.34998626667073579"/>
      <name val="Calibri"/>
      <family val="2"/>
      <scheme val="minor"/>
    </font>
    <font>
      <sz val="11"/>
      <color theme="0" tint="-0.34998626667073579"/>
      <name val="Calibri"/>
      <family val="2"/>
      <scheme val="minor"/>
    </font>
    <font>
      <sz val="8"/>
      <color theme="1"/>
      <name val="Calibri"/>
      <family val="2"/>
      <scheme val="minor"/>
    </font>
    <font>
      <vertAlign val="superscript"/>
      <sz val="11"/>
      <color theme="1"/>
      <name val="Calibri"/>
      <family val="2"/>
      <scheme val="minor"/>
    </font>
    <font>
      <b/>
      <u/>
      <sz val="14"/>
      <color theme="1"/>
      <name val="Calibri"/>
      <family val="2"/>
      <scheme val="minor"/>
    </font>
  </fonts>
  <fills count="3">
    <fill>
      <patternFill patternType="none"/>
    </fill>
    <fill>
      <patternFill patternType="gray125"/>
    </fill>
    <fill>
      <patternFill patternType="solid">
        <fgColor rgb="FFFFECD1"/>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0"/>
      </left>
      <right/>
      <top style="thin">
        <color indexed="64"/>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theme="0"/>
      </top>
      <bottom/>
      <diagonal/>
    </border>
    <border>
      <left/>
      <right style="thin">
        <color indexed="64"/>
      </right>
      <top/>
      <bottom/>
      <diagonal/>
    </border>
    <border>
      <left/>
      <right style="thin">
        <color theme="0"/>
      </right>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theme="0"/>
      </left>
      <right/>
      <top style="thin">
        <color indexed="64"/>
      </top>
      <bottom/>
      <diagonal/>
    </border>
    <border>
      <left/>
      <right style="thin">
        <color theme="0"/>
      </right>
      <top style="thin">
        <color indexed="64"/>
      </top>
      <bottom/>
      <diagonal/>
    </border>
    <border>
      <left style="thin">
        <color rgb="FFFFECD1"/>
      </left>
      <right style="thin">
        <color rgb="FFFFECD1"/>
      </right>
      <top style="thin">
        <color indexed="64"/>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indexed="64"/>
      </bottom>
      <diagonal/>
    </border>
    <border>
      <left style="thin">
        <color theme="0"/>
      </left>
      <right/>
      <top style="thin">
        <color indexed="64"/>
      </top>
      <bottom style="thin">
        <color indexed="64"/>
      </bottom>
      <diagonal/>
    </border>
    <border>
      <left style="thin">
        <color rgb="FFFFECD1"/>
      </left>
      <right/>
      <top style="thin">
        <color indexed="64"/>
      </top>
      <bottom style="thin">
        <color indexed="64"/>
      </bottom>
      <diagonal/>
    </border>
    <border>
      <left/>
      <right style="thin">
        <color theme="0"/>
      </right>
      <top style="thin">
        <color theme="0"/>
      </top>
      <bottom style="thin">
        <color indexed="64"/>
      </bottom>
      <diagonal/>
    </border>
    <border>
      <left/>
      <right style="thin">
        <color theme="0"/>
      </right>
      <top style="thin">
        <color indexed="64"/>
      </top>
      <bottom style="thin">
        <color indexed="64"/>
      </bottom>
      <diagonal/>
    </border>
    <border>
      <left style="thin">
        <color theme="0"/>
      </left>
      <right style="thin">
        <color rgb="FFFFECD1"/>
      </right>
      <top style="thin">
        <color indexed="64"/>
      </top>
      <bottom style="thin">
        <color indexed="64"/>
      </bottom>
      <diagonal/>
    </border>
    <border>
      <left style="thin">
        <color theme="0"/>
      </left>
      <right/>
      <top/>
      <bottom/>
      <diagonal/>
    </border>
    <border>
      <left style="thin">
        <color theme="0"/>
      </left>
      <right style="thin">
        <color auto="1"/>
      </right>
      <top/>
      <bottom style="thin">
        <color theme="0"/>
      </bottom>
      <diagonal/>
    </border>
    <border>
      <left/>
      <right style="thin">
        <color theme="0"/>
      </right>
      <top/>
      <bottom/>
      <diagonal/>
    </border>
    <border>
      <left/>
      <right style="thin">
        <color theme="0"/>
      </right>
      <top style="thin">
        <color indexed="64"/>
      </top>
      <bottom style="thin">
        <color theme="0"/>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cellStyleXfs>
  <cellXfs count="185">
    <xf numFmtId="0" fontId="0" fillId="0" borderId="0" xfId="0"/>
    <xf numFmtId="0" fontId="0" fillId="0" borderId="7" xfId="0" applyBorder="1"/>
    <xf numFmtId="0" fontId="0" fillId="0" borderId="7" xfId="0" applyBorder="1" applyAlignment="1">
      <alignment horizontal="center"/>
    </xf>
    <xf numFmtId="0" fontId="3" fillId="0" borderId="7" xfId="0" applyFont="1" applyBorder="1" applyAlignment="1">
      <alignment wrapText="1"/>
    </xf>
    <xf numFmtId="0" fontId="3" fillId="0" borderId="10" xfId="0" applyFont="1" applyBorder="1" applyAlignment="1">
      <alignment horizontal="center" wrapText="1"/>
    </xf>
    <xf numFmtId="0" fontId="3" fillId="0" borderId="11" xfId="0" applyFont="1" applyBorder="1" applyAlignment="1">
      <alignment horizontal="left" wrapText="1"/>
    </xf>
    <xf numFmtId="0" fontId="0" fillId="0" borderId="12" xfId="0" applyBorder="1" applyAlignment="1">
      <alignment horizontal="center" vertical="center"/>
    </xf>
    <xf numFmtId="0" fontId="0" fillId="0" borderId="7" xfId="0" applyBorder="1" applyAlignment="1">
      <alignment vertical="center"/>
    </xf>
    <xf numFmtId="0" fontId="0" fillId="0" borderId="9" xfId="0" applyBorder="1" applyAlignment="1">
      <alignment horizontal="right" vertical="center"/>
    </xf>
    <xf numFmtId="0" fontId="0" fillId="0" borderId="7" xfId="0" applyBorder="1" applyAlignment="1">
      <alignment horizontal="right" vertical="center"/>
    </xf>
    <xf numFmtId="0" fontId="0" fillId="0" borderId="13" xfId="0" applyBorder="1"/>
    <xf numFmtId="0" fontId="3" fillId="0" borderId="10" xfId="0" applyFont="1" applyBorder="1" applyAlignment="1">
      <alignment horizontal="left" wrapText="1"/>
    </xf>
    <xf numFmtId="0" fontId="0" fillId="0" borderId="8" xfId="0" applyBorder="1" applyAlignment="1">
      <alignment horizontal="left"/>
    </xf>
    <xf numFmtId="0" fontId="0" fillId="0" borderId="7" xfId="0" applyBorder="1" applyAlignment="1">
      <alignment horizontal="left"/>
    </xf>
    <xf numFmtId="0" fontId="0" fillId="0" borderId="7" xfId="0" applyBorder="1" applyAlignment="1">
      <alignment horizontal="left" vertical="center"/>
    </xf>
    <xf numFmtId="0" fontId="3" fillId="0" borderId="14" xfId="0" applyFont="1" applyBorder="1" applyAlignment="1">
      <alignment wrapText="1"/>
    </xf>
    <xf numFmtId="0" fontId="0" fillId="0" borderId="14" xfId="0" applyBorder="1" applyAlignment="1">
      <alignment vertical="center"/>
    </xf>
    <xf numFmtId="0" fontId="3" fillId="0" borderId="8" xfId="0" applyFont="1" applyBorder="1"/>
    <xf numFmtId="0" fontId="0" fillId="0" borderId="14" xfId="0" applyBorder="1"/>
    <xf numFmtId="0" fontId="3" fillId="0" borderId="7" xfId="0" applyFont="1" applyBorder="1" applyAlignment="1">
      <alignment horizontal="right"/>
    </xf>
    <xf numFmtId="0" fontId="3" fillId="0" borderId="9" xfId="0" applyFont="1" applyBorder="1" applyAlignment="1">
      <alignment horizontal="right"/>
    </xf>
    <xf numFmtId="0" fontId="3" fillId="0" borderId="8" xfId="0" applyFont="1" applyBorder="1" applyAlignment="1">
      <alignment horizontal="right"/>
    </xf>
    <xf numFmtId="0" fontId="3" fillId="0" borderId="9" xfId="0" applyFont="1" applyBorder="1" applyAlignment="1">
      <alignment horizontal="right" vertical="center"/>
    </xf>
    <xf numFmtId="0" fontId="3" fillId="0" borderId="15" xfId="0" applyFont="1" applyBorder="1" applyAlignment="1">
      <alignment horizontal="right"/>
    </xf>
    <xf numFmtId="14" fontId="0" fillId="0" borderId="7" xfId="0" applyNumberFormat="1" applyBorder="1" applyAlignment="1">
      <alignment horizontal="left"/>
    </xf>
    <xf numFmtId="0" fontId="0" fillId="0" borderId="30" xfId="0" applyBorder="1"/>
    <xf numFmtId="0" fontId="0" fillId="0" borderId="25" xfId="0" applyBorder="1"/>
    <xf numFmtId="0" fontId="0" fillId="0" borderId="25" xfId="0" applyBorder="1" applyAlignment="1">
      <alignment horizontal="left"/>
    </xf>
    <xf numFmtId="0" fontId="4" fillId="0" borderId="21" xfId="0" applyFont="1" applyBorder="1" applyAlignment="1">
      <alignment horizontal="center"/>
    </xf>
    <xf numFmtId="0" fontId="0" fillId="0" borderId="31" xfId="0" applyBorder="1"/>
    <xf numFmtId="0" fontId="0" fillId="0" borderId="33" xfId="0" applyBorder="1"/>
    <xf numFmtId="0" fontId="3" fillId="0" borderId="31" xfId="0" applyFont="1" applyBorder="1" applyAlignment="1">
      <alignment wrapText="1"/>
    </xf>
    <xf numFmtId="0" fontId="0" fillId="0" borderId="31" xfId="0" applyBorder="1" applyAlignment="1">
      <alignment vertical="center"/>
    </xf>
    <xf numFmtId="0" fontId="0" fillId="0" borderId="34" xfId="0" applyBorder="1" applyAlignment="1">
      <alignment vertical="center"/>
    </xf>
    <xf numFmtId="0" fontId="0" fillId="0" borderId="27" xfId="0" applyBorder="1" applyAlignment="1">
      <alignment vertical="center"/>
    </xf>
    <xf numFmtId="0" fontId="0" fillId="0" borderId="29" xfId="0" applyBorder="1"/>
    <xf numFmtId="0" fontId="0" fillId="0" borderId="17" xfId="0" applyBorder="1"/>
    <xf numFmtId="0" fontId="0" fillId="0" borderId="17" xfId="0" applyBorder="1" applyAlignment="1">
      <alignment horizontal="left"/>
    </xf>
    <xf numFmtId="0" fontId="0" fillId="0" borderId="17" xfId="0" applyBorder="1" applyAlignment="1">
      <alignment horizontal="center"/>
    </xf>
    <xf numFmtId="0" fontId="3" fillId="0" borderId="36" xfId="0" applyFont="1" applyBorder="1" applyAlignment="1">
      <alignment horizontal="right"/>
    </xf>
    <xf numFmtId="0" fontId="0" fillId="0" borderId="8" xfId="0" applyBorder="1"/>
    <xf numFmtId="0" fontId="8" fillId="0" borderId="7" xfId="0" applyFont="1" applyBorder="1"/>
    <xf numFmtId="0" fontId="0" fillId="2" borderId="41" xfId="0" applyFill="1" applyBorder="1" applyAlignment="1">
      <alignment horizontal="center" vertical="center"/>
    </xf>
    <xf numFmtId="2" fontId="7" fillId="0" borderId="26" xfId="0" applyNumberFormat="1" applyFont="1" applyBorder="1" applyAlignment="1">
      <alignment horizontal="left"/>
    </xf>
    <xf numFmtId="164" fontId="7" fillId="0" borderId="26" xfId="0" applyNumberFormat="1" applyFont="1" applyBorder="1" applyAlignment="1">
      <alignment horizontal="center"/>
    </xf>
    <xf numFmtId="2" fontId="7" fillId="0" borderId="26" xfId="0" applyNumberFormat="1" applyFont="1" applyBorder="1"/>
    <xf numFmtId="0" fontId="0" fillId="0" borderId="35" xfId="0" applyBorder="1" applyAlignment="1">
      <alignment horizontal="left"/>
    </xf>
    <xf numFmtId="0" fontId="0" fillId="0" borderId="35" xfId="0" applyBorder="1"/>
    <xf numFmtId="0" fontId="0" fillId="0" borderId="35" xfId="0" applyBorder="1" applyAlignment="1">
      <alignment horizontal="center"/>
    </xf>
    <xf numFmtId="0" fontId="0" fillId="0" borderId="9" xfId="0" applyBorder="1"/>
    <xf numFmtId="2" fontId="7" fillId="0" borderId="26" xfId="0" applyNumberFormat="1" applyFont="1" applyBorder="1" applyAlignment="1">
      <alignment horizontal="center"/>
    </xf>
    <xf numFmtId="0" fontId="5" fillId="0" borderId="7" xfId="0" applyFont="1" applyBorder="1" applyAlignment="1">
      <alignment horizontal="left"/>
    </xf>
    <xf numFmtId="0" fontId="9" fillId="0" borderId="7" xfId="0" applyFont="1" applyBorder="1" applyAlignment="1">
      <alignment horizontal="left"/>
    </xf>
    <xf numFmtId="0" fontId="0" fillId="0" borderId="13" xfId="0" applyBorder="1" applyAlignment="1">
      <alignment horizontal="center"/>
    </xf>
    <xf numFmtId="0" fontId="0" fillId="0" borderId="47" xfId="0" applyBorder="1"/>
    <xf numFmtId="14" fontId="3" fillId="0" borderId="37" xfId="0" applyNumberFormat="1" applyFont="1" applyBorder="1" applyAlignment="1">
      <alignment horizontal="center" wrapText="1"/>
    </xf>
    <xf numFmtId="0" fontId="0" fillId="0" borderId="37" xfId="0"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3" fillId="0" borderId="13" xfId="0" applyFont="1" applyBorder="1" applyAlignment="1">
      <alignment wrapText="1"/>
    </xf>
    <xf numFmtId="0" fontId="0" fillId="0" borderId="13" xfId="0" applyBorder="1" applyAlignment="1">
      <alignment vertical="center"/>
    </xf>
    <xf numFmtId="0" fontId="0" fillId="0" borderId="48" xfId="0" applyBorder="1"/>
    <xf numFmtId="0" fontId="0" fillId="0" borderId="49" xfId="0" applyBorder="1"/>
    <xf numFmtId="0" fontId="0" fillId="0" borderId="44" xfId="0" applyBorder="1"/>
    <xf numFmtId="0" fontId="3" fillId="0" borderId="33" xfId="0" applyFont="1" applyBorder="1" applyAlignment="1">
      <alignment wrapText="1"/>
    </xf>
    <xf numFmtId="0" fontId="0" fillId="0" borderId="33" xfId="0" applyBorder="1" applyAlignment="1">
      <alignment vertical="center"/>
    </xf>
    <xf numFmtId="0" fontId="0" fillId="0" borderId="32" xfId="0" applyBorder="1" applyAlignment="1">
      <alignment horizontal="center"/>
    </xf>
    <xf numFmtId="0" fontId="0" fillId="0" borderId="50" xfId="0" applyBorder="1" applyAlignment="1">
      <alignment horizontal="center"/>
    </xf>
    <xf numFmtId="0" fontId="0" fillId="0" borderId="12" xfId="0" applyBorder="1" applyAlignment="1">
      <alignment horizontal="left" vertical="center"/>
    </xf>
    <xf numFmtId="0" fontId="0" fillId="0" borderId="6" xfId="0" applyBorder="1" applyAlignment="1">
      <alignment vertical="top"/>
    </xf>
    <xf numFmtId="0" fontId="0" fillId="0" borderId="29" xfId="0" applyBorder="1" applyAlignment="1">
      <alignment horizontal="center"/>
    </xf>
    <xf numFmtId="0" fontId="0" fillId="0" borderId="25" xfId="0" applyBorder="1" applyAlignment="1">
      <alignment horizontal="center"/>
    </xf>
    <xf numFmtId="0" fontId="0" fillId="0" borderId="19" xfId="0" applyBorder="1" applyAlignment="1">
      <alignment vertical="top"/>
    </xf>
    <xf numFmtId="2" fontId="0" fillId="0" borderId="51" xfId="0" applyNumberFormat="1" applyBorder="1" applyAlignment="1">
      <alignment horizontal="center" vertical="center"/>
    </xf>
    <xf numFmtId="0" fontId="0" fillId="2" borderId="41" xfId="0" applyFill="1" applyBorder="1" applyAlignment="1">
      <alignment horizontal="left" vertical="center"/>
    </xf>
    <xf numFmtId="2" fontId="0" fillId="2" borderId="52" xfId="0" applyNumberFormat="1" applyFill="1" applyBorder="1" applyAlignment="1">
      <alignment horizontal="center" vertical="center"/>
    </xf>
    <xf numFmtId="0" fontId="4" fillId="0" borderId="25" xfId="0" applyFont="1" applyBorder="1" applyAlignment="1">
      <alignment horizontal="center"/>
    </xf>
    <xf numFmtId="0" fontId="0" fillId="0" borderId="17" xfId="0" applyBorder="1" applyAlignment="1">
      <alignment wrapText="1"/>
    </xf>
    <xf numFmtId="0" fontId="0" fillId="0" borderId="25" xfId="0" applyBorder="1" applyAlignment="1">
      <alignment wrapText="1"/>
    </xf>
    <xf numFmtId="0" fontId="4" fillId="0" borderId="21" xfId="0" applyFont="1" applyBorder="1" applyAlignment="1">
      <alignment horizontal="right"/>
    </xf>
    <xf numFmtId="0" fontId="0" fillId="0" borderId="21" xfId="0" applyBorder="1" applyAlignment="1">
      <alignment horizontal="left"/>
    </xf>
    <xf numFmtId="0" fontId="0" fillId="0" borderId="7" xfId="0" applyBorder="1" applyAlignment="1">
      <alignment wrapText="1"/>
    </xf>
    <xf numFmtId="0" fontId="0" fillId="0" borderId="15" xfId="0" applyBorder="1" applyAlignment="1">
      <alignment wrapText="1"/>
    </xf>
    <xf numFmtId="0" fontId="3" fillId="0" borderId="15" xfId="0" applyFont="1" applyBorder="1" applyAlignment="1">
      <alignment horizontal="right" wrapText="1"/>
    </xf>
    <xf numFmtId="0" fontId="11" fillId="0" borderId="7" xfId="0" applyFont="1" applyBorder="1" applyAlignment="1">
      <alignment horizontal="left"/>
    </xf>
    <xf numFmtId="0" fontId="3" fillId="0" borderId="9" xfId="0" applyFont="1" applyBorder="1" applyAlignment="1">
      <alignment horizontal="right" wrapText="1"/>
    </xf>
    <xf numFmtId="0" fontId="0" fillId="0" borderId="0" xfId="0" applyAlignment="1">
      <alignment wrapText="1"/>
    </xf>
    <xf numFmtId="0" fontId="0" fillId="0" borderId="14" xfId="0" applyBorder="1" applyAlignment="1">
      <alignment vertical="center" wrapText="1"/>
    </xf>
    <xf numFmtId="0" fontId="0" fillId="0" borderId="27" xfId="0" applyBorder="1" applyAlignment="1">
      <alignment vertical="center" wrapText="1"/>
    </xf>
    <xf numFmtId="0" fontId="3" fillId="0" borderId="11" xfId="0" applyFont="1" applyBorder="1" applyAlignment="1">
      <alignment horizontal="left" vertical="center" wrapText="1"/>
    </xf>
    <xf numFmtId="0" fontId="0" fillId="0" borderId="11" xfId="0" applyBorder="1" applyAlignment="1">
      <alignment horizontal="left" vertical="center" wrapText="1"/>
    </xf>
    <xf numFmtId="2" fontId="0" fillId="0" borderId="10" xfId="0" applyNumberFormat="1" applyBorder="1" applyAlignment="1">
      <alignment horizontal="center" vertical="center" wrapText="1"/>
    </xf>
    <xf numFmtId="0" fontId="6" fillId="0" borderId="37" xfId="0" applyFont="1" applyBorder="1" applyAlignment="1" applyProtection="1">
      <alignment horizontal="center" vertical="center" wrapText="1"/>
      <protection locked="0"/>
    </xf>
    <xf numFmtId="0" fontId="0" fillId="0" borderId="33" xfId="0" applyBorder="1" applyAlignment="1">
      <alignment vertical="center" wrapText="1"/>
    </xf>
    <xf numFmtId="0" fontId="3" fillId="2" borderId="55" xfId="0" applyFont="1" applyFill="1" applyBorder="1" applyAlignment="1">
      <alignment horizontal="left" vertical="center" wrapText="1"/>
    </xf>
    <xf numFmtId="0" fontId="0" fillId="2" borderId="41" xfId="0" applyFill="1" applyBorder="1" applyAlignment="1">
      <alignment horizontal="left" vertical="center" wrapText="1"/>
    </xf>
    <xf numFmtId="2" fontId="0" fillId="2" borderId="52" xfId="0" applyNumberFormat="1" applyFill="1" applyBorder="1" applyAlignment="1">
      <alignment horizontal="center" vertical="center" wrapText="1"/>
    </xf>
    <xf numFmtId="0" fontId="6" fillId="2" borderId="26" xfId="0" applyFont="1" applyFill="1" applyBorder="1" applyAlignment="1" applyProtection="1">
      <alignment horizontal="center" vertical="center" wrapText="1"/>
      <protection locked="0"/>
    </xf>
    <xf numFmtId="0" fontId="0" fillId="0" borderId="49" xfId="0" applyBorder="1" applyAlignment="1">
      <alignment vertical="top" wrapText="1"/>
    </xf>
    <xf numFmtId="0" fontId="0" fillId="0" borderId="32" xfId="0" applyBorder="1" applyAlignment="1">
      <alignment horizontal="center" wrapText="1"/>
    </xf>
    <xf numFmtId="0" fontId="0" fillId="0" borderId="33" xfId="0" applyBorder="1" applyAlignment="1">
      <alignment horizontal="center" wrapText="1"/>
    </xf>
    <xf numFmtId="0" fontId="6" fillId="0" borderId="49" xfId="0" applyFont="1" applyBorder="1" applyAlignment="1" applyProtection="1">
      <alignment vertical="top" wrapText="1"/>
      <protection locked="0"/>
    </xf>
    <xf numFmtId="0" fontId="6" fillId="0" borderId="49" xfId="0" applyFont="1" applyBorder="1" applyAlignment="1" applyProtection="1">
      <alignment vertical="center" wrapText="1"/>
      <protection locked="0"/>
    </xf>
    <xf numFmtId="0" fontId="0" fillId="0" borderId="14" xfId="0" applyBorder="1" applyAlignment="1">
      <alignment wrapText="1"/>
    </xf>
    <xf numFmtId="0" fontId="0" fillId="0" borderId="47" xfId="0" applyBorder="1" applyAlignment="1">
      <alignment wrapText="1"/>
    </xf>
    <xf numFmtId="0" fontId="0" fillId="0" borderId="35" xfId="0" applyBorder="1" applyAlignment="1">
      <alignment wrapText="1"/>
    </xf>
    <xf numFmtId="0" fontId="0" fillId="0" borderId="35" xfId="0" applyBorder="1" applyAlignment="1">
      <alignment horizontal="center" wrapText="1"/>
    </xf>
    <xf numFmtId="0" fontId="3" fillId="0" borderId="36" xfId="0" applyFont="1" applyBorder="1" applyAlignment="1">
      <alignment horizontal="right" wrapText="1"/>
    </xf>
    <xf numFmtId="0" fontId="3" fillId="0" borderId="11" xfId="0" applyFont="1" applyBorder="1" applyAlignment="1">
      <alignment horizontal="right" wrapText="1"/>
    </xf>
    <xf numFmtId="0" fontId="0" fillId="0" borderId="50" xfId="0" applyBorder="1" applyAlignment="1">
      <alignment horizontal="center" wrapText="1"/>
    </xf>
    <xf numFmtId="0" fontId="3" fillId="0" borderId="49" xfId="0" applyFont="1" applyBorder="1" applyAlignment="1">
      <alignment horizontal="right" wrapText="1"/>
    </xf>
    <xf numFmtId="0" fontId="0" fillId="0" borderId="49" xfId="0" applyBorder="1" applyAlignment="1">
      <alignment horizontal="center"/>
    </xf>
    <xf numFmtId="0" fontId="0" fillId="0" borderId="17" xfId="0" applyBorder="1" applyAlignment="1">
      <alignment horizontal="center" vertical="center"/>
    </xf>
    <xf numFmtId="0" fontId="0" fillId="0" borderId="17" xfId="0" applyBorder="1" applyAlignment="1">
      <alignment horizontal="left" vertical="center"/>
    </xf>
    <xf numFmtId="2" fontId="0" fillId="0" borderId="56" xfId="0" applyNumberFormat="1" applyBorder="1" applyAlignment="1">
      <alignment horizontal="center" vertical="center"/>
    </xf>
    <xf numFmtId="0" fontId="0" fillId="0" borderId="0" xfId="0" applyAlignment="1" applyProtection="1">
      <alignment horizontal="center" vertical="center"/>
      <protection locked="0"/>
    </xf>
    <xf numFmtId="0" fontId="2" fillId="0" borderId="56" xfId="2" applyBorder="1" applyAlignment="1" applyProtection="1">
      <alignment horizontal="left" vertical="center"/>
      <protection locked="0"/>
    </xf>
    <xf numFmtId="0" fontId="2" fillId="0" borderId="0" xfId="2" applyBorder="1" applyAlignment="1" applyProtection="1">
      <alignment horizontal="left" vertical="center"/>
      <protection locked="0"/>
    </xf>
    <xf numFmtId="0" fontId="2" fillId="0" borderId="58" xfId="2" applyBorder="1" applyAlignment="1" applyProtection="1">
      <alignment horizontal="left" vertical="center"/>
      <protection locked="0"/>
    </xf>
    <xf numFmtId="0" fontId="3" fillId="0" borderId="7" xfId="0" applyFont="1" applyBorder="1" applyAlignment="1">
      <alignment horizontal="right" vertical="center"/>
    </xf>
    <xf numFmtId="0" fontId="0" fillId="0" borderId="57" xfId="0" applyBorder="1" applyAlignment="1">
      <alignment horizontal="center"/>
    </xf>
    <xf numFmtId="0" fontId="6" fillId="0" borderId="25" xfId="0" applyFont="1" applyBorder="1" applyAlignment="1">
      <alignment horizontal="right"/>
    </xf>
    <xf numFmtId="0" fontId="6" fillId="0" borderId="21" xfId="0" applyFont="1" applyBorder="1" applyAlignment="1">
      <alignment horizontal="right"/>
    </xf>
    <xf numFmtId="0" fontId="6" fillId="0" borderId="59" xfId="0" applyFont="1" applyBorder="1" applyAlignment="1">
      <alignment horizontal="right"/>
    </xf>
    <xf numFmtId="0" fontId="9" fillId="0" borderId="18" xfId="0" applyFont="1" applyBorder="1" applyAlignment="1">
      <alignment horizontal="center" vertical="top" wrapText="1"/>
    </xf>
    <xf numFmtId="0" fontId="9" fillId="0" borderId="16" xfId="0" applyFont="1" applyBorder="1" applyAlignment="1">
      <alignment horizontal="center" vertical="top" wrapText="1"/>
    </xf>
    <xf numFmtId="0" fontId="9" fillId="0" borderId="29" xfId="0" applyFont="1" applyBorder="1" applyAlignment="1">
      <alignment horizontal="center" vertical="top" wrapText="1"/>
    </xf>
    <xf numFmtId="0" fontId="6" fillId="0" borderId="15" xfId="0" applyFont="1" applyBorder="1" applyAlignment="1" applyProtection="1">
      <alignment horizontal="right" wrapText="1"/>
      <protection locked="0"/>
    </xf>
    <xf numFmtId="0" fontId="6" fillId="0" borderId="48" xfId="0" applyFont="1" applyBorder="1" applyAlignment="1" applyProtection="1">
      <alignment horizontal="right" wrapText="1"/>
      <protection locked="0"/>
    </xf>
    <xf numFmtId="0" fontId="6" fillId="0" borderId="18" xfId="0" applyFont="1" applyBorder="1" applyAlignment="1" applyProtection="1">
      <alignment horizontal="right" wrapText="1"/>
      <protection locked="0"/>
    </xf>
    <xf numFmtId="0" fontId="6" fillId="0" borderId="29" xfId="0" applyFont="1" applyBorder="1" applyAlignment="1" applyProtection="1">
      <alignment horizontal="right" wrapText="1"/>
      <protection locked="0"/>
    </xf>
    <xf numFmtId="0" fontId="6" fillId="0" borderId="36" xfId="0" applyFont="1" applyBorder="1" applyAlignment="1" applyProtection="1">
      <alignment horizontal="left" vertical="top" wrapText="1"/>
      <protection locked="0"/>
    </xf>
    <xf numFmtId="0" fontId="9" fillId="0" borderId="49" xfId="0" applyFont="1" applyBorder="1" applyAlignment="1" applyProtection="1">
      <alignment horizontal="center" vertical="top" wrapText="1"/>
      <protection locked="0"/>
    </xf>
    <xf numFmtId="0" fontId="6" fillId="0" borderId="7" xfId="0" applyFont="1" applyBorder="1" applyAlignment="1" applyProtection="1">
      <alignment horizontal="right" vertical="center" wrapText="1"/>
      <protection locked="0"/>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6" fillId="0" borderId="2"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0" borderId="38"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28"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20" xfId="0" applyBorder="1" applyAlignment="1">
      <alignment horizontal="left" vertical="center"/>
    </xf>
    <xf numFmtId="0" fontId="0" fillId="0" borderId="46" xfId="0" applyBorder="1" applyAlignment="1">
      <alignment horizontal="left" vertical="center"/>
    </xf>
    <xf numFmtId="2" fontId="7" fillId="0" borderId="26" xfId="0" applyNumberFormat="1" applyFont="1" applyBorder="1" applyAlignment="1">
      <alignment horizontal="center"/>
    </xf>
    <xf numFmtId="0" fontId="2" fillId="0" borderId="19" xfId="2" applyBorder="1" applyAlignment="1" applyProtection="1">
      <alignment horizontal="left" vertical="center"/>
      <protection locked="0"/>
    </xf>
    <xf numFmtId="0" fontId="2" fillId="0" borderId="20" xfId="2" applyBorder="1" applyAlignment="1" applyProtection="1">
      <alignment horizontal="left" vertical="center"/>
      <protection locked="0"/>
    </xf>
    <xf numFmtId="0" fontId="2" fillId="0" borderId="53" xfId="2" applyBorder="1" applyAlignment="1" applyProtection="1">
      <alignment horizontal="left" vertical="center"/>
      <protection locked="0"/>
    </xf>
    <xf numFmtId="0" fontId="3" fillId="0" borderId="8" xfId="0" applyFont="1" applyBorder="1" applyAlignment="1">
      <alignment horizontal="center" wrapText="1"/>
    </xf>
    <xf numFmtId="0" fontId="3" fillId="0" borderId="11" xfId="0" applyFont="1" applyBorder="1" applyAlignment="1">
      <alignment horizontal="center" wrapText="1"/>
    </xf>
    <xf numFmtId="0" fontId="6" fillId="0" borderId="19"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9" fillId="0" borderId="39" xfId="0" applyFont="1" applyBorder="1" applyAlignment="1">
      <alignment horizontal="left" vertical="center" wrapText="1"/>
    </xf>
    <xf numFmtId="0" fontId="9" fillId="0" borderId="3" xfId="0" applyFont="1" applyBorder="1" applyAlignment="1">
      <alignment horizontal="left" vertical="center" wrapText="1"/>
    </xf>
    <xf numFmtId="0" fontId="9" fillId="0" borderId="40" xfId="0" applyFont="1" applyBorder="1" applyAlignment="1">
      <alignment horizontal="left" vertical="center" wrapText="1"/>
    </xf>
    <xf numFmtId="0" fontId="9" fillId="0" borderId="18" xfId="0" applyFont="1" applyBorder="1" applyAlignment="1">
      <alignment horizontal="left" vertical="center" wrapText="1"/>
    </xf>
    <xf numFmtId="0" fontId="9" fillId="0" borderId="16" xfId="0" applyFont="1" applyBorder="1" applyAlignment="1">
      <alignment horizontal="left" vertical="center" wrapText="1"/>
    </xf>
    <xf numFmtId="0" fontId="9" fillId="0" borderId="29" xfId="0" applyFont="1" applyBorder="1" applyAlignment="1">
      <alignment horizontal="left" vertical="center" wrapText="1"/>
    </xf>
    <xf numFmtId="0" fontId="9" fillId="0" borderId="10" xfId="0" applyFont="1" applyBorder="1" applyAlignment="1">
      <alignment horizontal="center" vertical="top" wrapText="1"/>
    </xf>
    <xf numFmtId="0" fontId="9" fillId="0" borderId="1" xfId="0" applyFont="1" applyBorder="1" applyAlignment="1">
      <alignment horizontal="center" vertical="top" wrapText="1"/>
    </xf>
    <xf numFmtId="0" fontId="9" fillId="0" borderId="35" xfId="0" applyFont="1" applyBorder="1" applyAlignment="1">
      <alignment horizontal="center" vertical="top" wrapText="1"/>
    </xf>
    <xf numFmtId="0" fontId="6" fillId="0" borderId="51" xfId="0" applyFont="1" applyBorder="1" applyAlignment="1" applyProtection="1">
      <alignment vertical="center"/>
      <protection locked="0"/>
    </xf>
    <xf numFmtId="0" fontId="6" fillId="0" borderId="23" xfId="0" applyFont="1" applyBorder="1" applyAlignment="1" applyProtection="1">
      <alignment vertical="center"/>
      <protection locked="0"/>
    </xf>
    <xf numFmtId="0" fontId="6" fillId="0" borderId="54"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35" xfId="0" applyFont="1" applyBorder="1" applyAlignment="1" applyProtection="1">
      <alignment vertical="center"/>
      <protection locked="0"/>
    </xf>
    <xf numFmtId="0" fontId="5" fillId="0" borderId="39" xfId="0" applyFont="1" applyBorder="1" applyAlignment="1">
      <alignment horizontal="left" vertical="center" wrapText="1"/>
    </xf>
    <xf numFmtId="0" fontId="5" fillId="0" borderId="3" xfId="0" applyFont="1" applyBorder="1" applyAlignment="1">
      <alignment horizontal="left" vertical="center" wrapText="1"/>
    </xf>
    <xf numFmtId="0" fontId="5" fillId="0" borderId="40"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35" xfId="0" applyFont="1" applyBorder="1" applyAlignment="1">
      <alignment horizontal="left" vertical="center" wrapText="1"/>
    </xf>
    <xf numFmtId="0" fontId="3" fillId="0" borderId="26" xfId="0" applyFont="1" applyBorder="1" applyAlignment="1">
      <alignment horizontal="center"/>
    </xf>
    <xf numFmtId="0" fontId="0" fillId="0" borderId="10" xfId="0" applyBorder="1" applyAlignment="1">
      <alignment horizontal="left" vertical="top" wrapText="1"/>
    </xf>
    <xf numFmtId="0" fontId="0" fillId="0" borderId="1" xfId="0" applyBorder="1" applyAlignment="1">
      <alignment horizontal="left" vertical="top" wrapText="1"/>
    </xf>
    <xf numFmtId="0" fontId="6" fillId="0" borderId="26" xfId="0" applyFont="1" applyBorder="1" applyAlignment="1" applyProtection="1">
      <alignment horizontal="center" vertical="top" wrapText="1"/>
      <protection locked="0"/>
    </xf>
  </cellXfs>
  <cellStyles count="4">
    <cellStyle name="Currency 2" xfId="1" xr:uid="{00000000-0005-0000-0000-000000000000}"/>
    <cellStyle name="Hyperlink" xfId="2" builtinId="8"/>
    <cellStyle name="Normal" xfId="0" builtinId="0"/>
    <cellStyle name="Normal 2" xfId="3" xr:uid="{00000000-0005-0000-0000-000003000000}"/>
  </cellStyles>
  <dxfs count="0"/>
  <tableStyles count="0" defaultTableStyle="TableStyleMedium9" defaultPivotStyle="PivotStyleLight16"/>
  <colors>
    <mruColors>
      <color rgb="FFFFECD1"/>
      <color rgb="FFFFE2B7"/>
      <color rgb="FFF9AB6B"/>
      <color rgb="FFF5D7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1905</xdr:colOff>
      <xdr:row>6</xdr:row>
      <xdr:rowOff>161925</xdr:rowOff>
    </xdr:from>
    <xdr:to>
      <xdr:col>4</xdr:col>
      <xdr:colOff>1089660</xdr:colOff>
      <xdr:row>13</xdr:row>
      <xdr:rowOff>147320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63855" y="1162050"/>
          <a:ext cx="2078355" cy="107124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1000">
              <a:solidFill>
                <a:srgbClr val="000000"/>
              </a:solidFill>
              <a:effectLst/>
              <a:latin typeface="Calibri"/>
              <a:ea typeface="Times New Roman"/>
              <a:cs typeface="Calibri"/>
            </a:rPr>
            <a:t>Soliton </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5132 S Cliff</a:t>
          </a:r>
          <a:r>
            <a:rPr lang="en-US" sz="1000" baseline="0">
              <a:solidFill>
                <a:srgbClr val="000000"/>
              </a:solidFill>
              <a:effectLst/>
              <a:latin typeface="Calibri"/>
              <a:ea typeface="Times New Roman"/>
              <a:cs typeface="Calibri"/>
            </a:rPr>
            <a:t> Ave, Suite 1</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Sioux Falls, SD 57108</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Ph. </a:t>
          </a:r>
          <a:r>
            <a:rPr lang="en-US" sz="1000">
              <a:effectLst/>
              <a:latin typeface="Calibri"/>
              <a:ea typeface="Times New Roman"/>
              <a:cs typeface="Times New Roman"/>
            </a:rPr>
            <a:t>605.838.6679</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soliton@sciencemadebrilliant.com</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www.solitonsciences.com</a:t>
          </a:r>
          <a:endParaRPr lang="en-US" sz="1000">
            <a:effectLst/>
            <a:latin typeface="Times New Roman"/>
            <a:ea typeface="Times New Roman"/>
          </a:endParaRPr>
        </a:p>
        <a:p>
          <a:pPr marL="0" marR="0">
            <a:spcBef>
              <a:spcPts val="0"/>
            </a:spcBef>
            <a:spcAft>
              <a:spcPts val="0"/>
            </a:spcAft>
          </a:pPr>
          <a:r>
            <a:rPr lang="en-US" sz="900">
              <a:effectLst/>
              <a:latin typeface="Calibri"/>
              <a:ea typeface="Times New Roman"/>
              <a:cs typeface="Arial"/>
            </a:rPr>
            <a:t> </a:t>
          </a:r>
          <a:endParaRPr lang="en-US" sz="1200">
            <a:effectLst/>
            <a:latin typeface="Times New Roman"/>
            <a:ea typeface="Times New Roman"/>
          </a:endParaRPr>
        </a:p>
        <a:p>
          <a:pPr marL="0" marR="0">
            <a:spcBef>
              <a:spcPts val="0"/>
            </a:spcBef>
            <a:spcAft>
              <a:spcPts val="0"/>
            </a:spcAft>
          </a:pPr>
          <a:r>
            <a:rPr lang="en-US" sz="1000">
              <a:effectLst/>
              <a:latin typeface="Calibri"/>
              <a:ea typeface="Times New Roman"/>
              <a:cs typeface="Arial"/>
            </a:rPr>
            <a:t> </a:t>
          </a:r>
          <a:endParaRPr lang="en-US" sz="1200">
            <a:effectLst/>
            <a:latin typeface="Times New Roman"/>
            <a:ea typeface="Times New Roman"/>
          </a:endParaRPr>
        </a:p>
        <a:p>
          <a:pPr marL="0" marR="0">
            <a:spcBef>
              <a:spcPts val="0"/>
            </a:spcBef>
            <a:spcAft>
              <a:spcPts val="0"/>
            </a:spcAft>
          </a:pPr>
          <a:r>
            <a:rPr lang="en-US" sz="1200">
              <a:effectLst/>
              <a:latin typeface="Arial"/>
              <a:ea typeface="Times New Roman"/>
            </a:rPr>
            <a:t> </a:t>
          </a:r>
          <a:endParaRPr lang="en-US" sz="1200">
            <a:effectLst/>
            <a:latin typeface="Times New Roman"/>
            <a:ea typeface="Times New Roman"/>
          </a:endParaRPr>
        </a:p>
      </xdr:txBody>
    </xdr:sp>
    <xdr:clientData/>
  </xdr:twoCellAnchor>
  <xdr:twoCellAnchor>
    <xdr:from>
      <xdr:col>4</xdr:col>
      <xdr:colOff>1882140</xdr:colOff>
      <xdr:row>11</xdr:row>
      <xdr:rowOff>68580</xdr:rowOff>
    </xdr:from>
    <xdr:to>
      <xdr:col>5</xdr:col>
      <xdr:colOff>1523555</xdr:colOff>
      <xdr:row>14</xdr:row>
      <xdr:rowOff>14799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268980" y="1737360"/>
          <a:ext cx="2140775" cy="471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a:t>Use this submittal form for up to six samples</a:t>
          </a:r>
          <a:r>
            <a:rPr lang="en-US" sz="800" baseline="0"/>
            <a:t> - if more samples are submitted, please use addtional forms as merited.</a:t>
          </a:r>
          <a:endParaRPr lang="en-US" sz="800"/>
        </a:p>
      </xdr:txBody>
    </xdr:sp>
    <xdr:clientData/>
  </xdr:twoCellAnchor>
  <xdr:twoCellAnchor editAs="oneCell">
    <xdr:from>
      <xdr:col>1</xdr:col>
      <xdr:colOff>66675</xdr:colOff>
      <xdr:row>1</xdr:row>
      <xdr:rowOff>28575</xdr:rowOff>
    </xdr:from>
    <xdr:to>
      <xdr:col>4</xdr:col>
      <xdr:colOff>847725</xdr:colOff>
      <xdr:row>6</xdr:row>
      <xdr:rowOff>423</xdr:rowOff>
    </xdr:to>
    <xdr:pic>
      <xdr:nvPicPr>
        <xdr:cNvPr id="2" name="Picture 1">
          <a:extLst>
            <a:ext uri="{FF2B5EF4-FFF2-40B4-BE49-F238E27FC236}">
              <a16:creationId xmlns:a16="http://schemas.microsoft.com/office/drawing/2014/main" id="{56769B76-4675-46D9-962C-5778B1CBCA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23825"/>
          <a:ext cx="2447925" cy="8703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47627</xdr:colOff>
      <xdr:row>5</xdr:row>
      <xdr:rowOff>38101</xdr:rowOff>
    </xdr:from>
    <xdr:to>
      <xdr:col>3</xdr:col>
      <xdr:colOff>790577</xdr:colOff>
      <xdr:row>10</xdr:row>
      <xdr:rowOff>57151</xdr:rowOff>
    </xdr:to>
    <xdr:sp macro="" textlink="">
      <xdr:nvSpPr>
        <xdr:cNvPr id="3" name="Text Box 5">
          <a:extLst>
            <a:ext uri="{FF2B5EF4-FFF2-40B4-BE49-F238E27FC236}">
              <a16:creationId xmlns:a16="http://schemas.microsoft.com/office/drawing/2014/main" id="{501A0E2C-B6D3-4DE7-BE30-54CC6B4F03D6}"/>
            </a:ext>
          </a:extLst>
        </xdr:cNvPr>
        <xdr:cNvSpPr txBox="1">
          <a:spLocks noChangeArrowheads="1"/>
        </xdr:cNvSpPr>
      </xdr:nvSpPr>
      <xdr:spPr bwMode="auto">
        <a:xfrm>
          <a:off x="228602" y="1133476"/>
          <a:ext cx="2095500" cy="11144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1000">
              <a:solidFill>
                <a:srgbClr val="000000"/>
              </a:solidFill>
              <a:effectLst/>
              <a:latin typeface="Calibri"/>
              <a:ea typeface="Times New Roman"/>
              <a:cs typeface="Calibri"/>
            </a:rPr>
            <a:t>Soliton </a:t>
          </a:r>
        </a:p>
        <a:p>
          <a:pPr marL="0" marR="0">
            <a:spcBef>
              <a:spcPts val="0"/>
            </a:spcBef>
            <a:spcAft>
              <a:spcPts val="0"/>
            </a:spcAft>
          </a:pPr>
          <a:r>
            <a:rPr lang="en-US" sz="1000">
              <a:solidFill>
                <a:srgbClr val="000000"/>
              </a:solidFill>
              <a:effectLst/>
              <a:latin typeface="Calibri"/>
              <a:ea typeface="Times New Roman"/>
              <a:cs typeface="Calibri"/>
            </a:rPr>
            <a:t>5132 S Cliff Ave, Suite</a:t>
          </a:r>
          <a:r>
            <a:rPr lang="en-US" sz="1000" baseline="0">
              <a:solidFill>
                <a:srgbClr val="000000"/>
              </a:solidFill>
              <a:effectLst/>
              <a:latin typeface="Calibri"/>
              <a:ea typeface="Times New Roman"/>
              <a:cs typeface="Calibri"/>
            </a:rPr>
            <a:t> 1</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Sioux Falls, SD 57108</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Ph. </a:t>
          </a:r>
          <a:r>
            <a:rPr lang="en-US" sz="1000">
              <a:effectLst/>
              <a:latin typeface="Calibri"/>
              <a:ea typeface="Times New Roman"/>
              <a:cs typeface="Times New Roman"/>
            </a:rPr>
            <a:t>605.838.6679</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soliton@sciencemadebrilliant.com</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www.solitonsciences.com</a:t>
          </a:r>
          <a:endParaRPr lang="en-US" sz="1000">
            <a:effectLst/>
            <a:latin typeface="Times New Roman"/>
            <a:ea typeface="Times New Roman"/>
          </a:endParaRPr>
        </a:p>
        <a:p>
          <a:pPr marL="0" marR="0">
            <a:spcBef>
              <a:spcPts val="0"/>
            </a:spcBef>
            <a:spcAft>
              <a:spcPts val="0"/>
            </a:spcAft>
          </a:pPr>
          <a:r>
            <a:rPr lang="en-US" sz="1000">
              <a:effectLst/>
              <a:latin typeface="Calibri"/>
              <a:ea typeface="Times New Roman"/>
              <a:cs typeface="Arial"/>
            </a:rPr>
            <a:t> </a:t>
          </a:r>
          <a:endParaRPr lang="en-US" sz="1000">
            <a:effectLst/>
            <a:latin typeface="Times New Roman"/>
            <a:ea typeface="Times New Roman"/>
          </a:endParaRPr>
        </a:p>
        <a:p>
          <a:pPr marL="0" marR="0">
            <a:spcBef>
              <a:spcPts val="0"/>
            </a:spcBef>
            <a:spcAft>
              <a:spcPts val="0"/>
            </a:spcAft>
          </a:pPr>
          <a:r>
            <a:rPr lang="en-US" sz="1000">
              <a:effectLst/>
              <a:latin typeface="Calibri"/>
              <a:ea typeface="Times New Roman"/>
              <a:cs typeface="Arial"/>
            </a:rPr>
            <a:t> </a:t>
          </a:r>
          <a:endParaRPr lang="en-US" sz="1000">
            <a:effectLst/>
            <a:latin typeface="Times New Roman"/>
            <a:ea typeface="Times New Roman"/>
          </a:endParaRPr>
        </a:p>
        <a:p>
          <a:pPr marL="0" marR="0">
            <a:spcBef>
              <a:spcPts val="0"/>
            </a:spcBef>
            <a:spcAft>
              <a:spcPts val="0"/>
            </a:spcAft>
          </a:pPr>
          <a:r>
            <a:rPr lang="en-US" sz="1000">
              <a:effectLst/>
              <a:latin typeface="Arial"/>
              <a:ea typeface="Times New Roman"/>
            </a:rPr>
            <a:t> </a:t>
          </a:r>
          <a:endParaRPr lang="en-US" sz="1000">
            <a:effectLst/>
            <a:latin typeface="Times New Roman"/>
            <a:ea typeface="Times New Roman"/>
          </a:endParaRPr>
        </a:p>
      </xdr:txBody>
    </xdr:sp>
    <xdr:clientData/>
  </xdr:twoCellAnchor>
  <xdr:twoCellAnchor editAs="oneCell">
    <xdr:from>
      <xdr:col>1</xdr:col>
      <xdr:colOff>47625</xdr:colOff>
      <xdr:row>1</xdr:row>
      <xdr:rowOff>30691</xdr:rowOff>
    </xdr:from>
    <xdr:to>
      <xdr:col>3</xdr:col>
      <xdr:colOff>1143000</xdr:colOff>
      <xdr:row>5</xdr:row>
      <xdr:rowOff>24764</xdr:rowOff>
    </xdr:to>
    <xdr:pic>
      <xdr:nvPicPr>
        <xdr:cNvPr id="5" name="Picture 4">
          <a:extLst>
            <a:ext uri="{FF2B5EF4-FFF2-40B4-BE49-F238E27FC236}">
              <a16:creationId xmlns:a16="http://schemas.microsoft.com/office/drawing/2014/main" id="{740B9F68-A3D3-58BF-CA6C-9C19FC531F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49766"/>
          <a:ext cx="2447925" cy="8703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129540</xdr:colOff>
      <xdr:row>6</xdr:row>
      <xdr:rowOff>173354</xdr:rowOff>
    </xdr:from>
    <xdr:to>
      <xdr:col>4</xdr:col>
      <xdr:colOff>1034415</xdr:colOff>
      <xdr:row>13</xdr:row>
      <xdr:rowOff>133349</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310515" y="1173479"/>
          <a:ext cx="2076450" cy="104584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1000">
              <a:solidFill>
                <a:srgbClr val="000000"/>
              </a:solidFill>
              <a:effectLst/>
              <a:latin typeface="Calibri"/>
              <a:ea typeface="Times New Roman"/>
              <a:cs typeface="Calibri"/>
            </a:rPr>
            <a:t>Soliton </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5132 S Cliff Ave, Suite 1</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Sioux Falls, SD 57108</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Ph. </a:t>
          </a:r>
          <a:r>
            <a:rPr lang="en-US" sz="1000">
              <a:effectLst/>
              <a:latin typeface="Calibri"/>
              <a:ea typeface="Times New Roman"/>
              <a:cs typeface="Times New Roman"/>
            </a:rPr>
            <a:t>605.838.6679</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soliton@sciencemadebrilliant.com</a:t>
          </a:r>
          <a:endParaRPr lang="en-US" sz="1000">
            <a:effectLst/>
            <a:latin typeface="Times New Roman"/>
            <a:ea typeface="Times New Roman"/>
          </a:endParaRPr>
        </a:p>
        <a:p>
          <a:pPr marL="0" marR="0">
            <a:spcBef>
              <a:spcPts val="0"/>
            </a:spcBef>
            <a:spcAft>
              <a:spcPts val="0"/>
            </a:spcAft>
          </a:pPr>
          <a:r>
            <a:rPr lang="en-US" sz="1000">
              <a:solidFill>
                <a:srgbClr val="000000"/>
              </a:solidFill>
              <a:effectLst/>
              <a:latin typeface="Calibri"/>
              <a:ea typeface="Times New Roman"/>
              <a:cs typeface="Calibri"/>
            </a:rPr>
            <a:t>www.solitonsciences.com</a:t>
          </a:r>
          <a:endParaRPr lang="en-US" sz="1000">
            <a:effectLst/>
            <a:latin typeface="Times New Roman"/>
            <a:ea typeface="Times New Roman"/>
          </a:endParaRPr>
        </a:p>
        <a:p>
          <a:pPr marL="0" marR="0">
            <a:spcBef>
              <a:spcPts val="0"/>
            </a:spcBef>
            <a:spcAft>
              <a:spcPts val="0"/>
            </a:spcAft>
          </a:pPr>
          <a:r>
            <a:rPr lang="en-US" sz="900">
              <a:effectLst/>
              <a:latin typeface="Calibri"/>
              <a:ea typeface="Times New Roman"/>
              <a:cs typeface="Arial"/>
            </a:rPr>
            <a:t> </a:t>
          </a:r>
          <a:endParaRPr lang="en-US" sz="1200">
            <a:effectLst/>
            <a:latin typeface="Times New Roman"/>
            <a:ea typeface="Times New Roman"/>
          </a:endParaRPr>
        </a:p>
        <a:p>
          <a:pPr marL="0" marR="0">
            <a:spcBef>
              <a:spcPts val="0"/>
            </a:spcBef>
            <a:spcAft>
              <a:spcPts val="0"/>
            </a:spcAft>
          </a:pPr>
          <a:r>
            <a:rPr lang="en-US" sz="1000">
              <a:effectLst/>
              <a:latin typeface="Calibri"/>
              <a:ea typeface="Times New Roman"/>
              <a:cs typeface="Arial"/>
            </a:rPr>
            <a:t> </a:t>
          </a:r>
          <a:endParaRPr lang="en-US" sz="1200">
            <a:effectLst/>
            <a:latin typeface="Times New Roman"/>
            <a:ea typeface="Times New Roman"/>
          </a:endParaRPr>
        </a:p>
        <a:p>
          <a:pPr marL="0" marR="0">
            <a:spcBef>
              <a:spcPts val="0"/>
            </a:spcBef>
            <a:spcAft>
              <a:spcPts val="0"/>
            </a:spcAft>
          </a:pPr>
          <a:r>
            <a:rPr lang="en-US" sz="1200">
              <a:effectLst/>
              <a:latin typeface="Arial"/>
              <a:ea typeface="Times New Roman"/>
            </a:rPr>
            <a:t> </a:t>
          </a:r>
          <a:endParaRPr lang="en-US" sz="1200">
            <a:effectLst/>
            <a:latin typeface="Times New Roman"/>
            <a:ea typeface="Times New Roman"/>
          </a:endParaRPr>
        </a:p>
      </xdr:txBody>
    </xdr:sp>
    <xdr:clientData/>
  </xdr:twoCellAnchor>
  <xdr:twoCellAnchor>
    <xdr:from>
      <xdr:col>4</xdr:col>
      <xdr:colOff>1882140</xdr:colOff>
      <xdr:row>11</xdr:row>
      <xdr:rowOff>68580</xdr:rowOff>
    </xdr:from>
    <xdr:to>
      <xdr:col>5</xdr:col>
      <xdr:colOff>1523555</xdr:colOff>
      <xdr:row>14</xdr:row>
      <xdr:rowOff>14799</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268980" y="1737360"/>
          <a:ext cx="2140775" cy="471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a:t>Use this submittal form for up to six samples</a:t>
          </a:r>
          <a:r>
            <a:rPr lang="en-US" sz="800" baseline="0"/>
            <a:t> - if more samples are submitted, please use addtional forms as merited.</a:t>
          </a:r>
          <a:endParaRPr lang="en-US" sz="800"/>
        </a:p>
      </xdr:txBody>
    </xdr:sp>
    <xdr:clientData/>
  </xdr:twoCellAnchor>
  <xdr:twoCellAnchor editAs="oneCell">
    <xdr:from>
      <xdr:col>1</xdr:col>
      <xdr:colOff>47625</xdr:colOff>
      <xdr:row>1</xdr:row>
      <xdr:rowOff>38100</xdr:rowOff>
    </xdr:from>
    <xdr:to>
      <xdr:col>4</xdr:col>
      <xdr:colOff>1323975</xdr:colOff>
      <xdr:row>6</xdr:row>
      <xdr:rowOff>3598</xdr:rowOff>
    </xdr:to>
    <xdr:pic>
      <xdr:nvPicPr>
        <xdr:cNvPr id="3" name="Picture 2">
          <a:extLst>
            <a:ext uri="{FF2B5EF4-FFF2-40B4-BE49-F238E27FC236}">
              <a16:creationId xmlns:a16="http://schemas.microsoft.com/office/drawing/2014/main" id="{8A39C3A6-853B-42FB-80AF-944638696E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33350"/>
          <a:ext cx="2447925" cy="8703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sheetPr>
  <dimension ref="A1:R62"/>
  <sheetViews>
    <sheetView showGridLines="0" tabSelected="1" zoomScaleNormal="100" workbookViewId="0">
      <selection activeCell="I34" sqref="I34"/>
    </sheetView>
  </sheetViews>
  <sheetFormatPr defaultColWidth="9.140625" defaultRowHeight="15" x14ac:dyDescent="0.25"/>
  <cols>
    <col min="1" max="2" width="2.7109375" style="1" customWidth="1"/>
    <col min="3" max="3" width="5.85546875" style="1" customWidth="1"/>
    <col min="4" max="4" width="16.42578125" style="13" customWidth="1"/>
    <col min="5" max="5" width="40" style="1" customWidth="1"/>
    <col min="6" max="6" width="23.140625" style="2" customWidth="1"/>
    <col min="7" max="12" width="13.140625" style="2" customWidth="1"/>
    <col min="13" max="13" width="2.5703125" style="1" customWidth="1"/>
    <col min="14" max="14" width="8.28515625" style="1" bestFit="1" customWidth="1"/>
    <col min="15" max="15" width="11" style="1" hidden="1" customWidth="1"/>
    <col min="16" max="16" width="8.28515625" style="1" hidden="1" customWidth="1"/>
    <col min="17" max="17" width="11.28515625" style="1" hidden="1" customWidth="1"/>
    <col min="18" max="18" width="10.7109375" style="1" hidden="1" customWidth="1"/>
    <col min="19" max="19" width="9.140625" style="1" customWidth="1"/>
    <col min="20" max="16384" width="9.140625" style="1"/>
  </cols>
  <sheetData>
    <row r="1" spans="1:18" ht="7.5" customHeight="1" x14ac:dyDescent="0.25">
      <c r="A1" s="35"/>
      <c r="B1" s="36"/>
      <c r="C1" s="36"/>
      <c r="D1" s="37"/>
      <c r="E1" s="36"/>
      <c r="F1" s="38"/>
      <c r="G1" s="38"/>
      <c r="H1" s="38"/>
      <c r="I1" s="38"/>
      <c r="J1" s="38"/>
      <c r="K1" s="38"/>
      <c r="L1" s="38"/>
      <c r="M1" s="60"/>
      <c r="N1" s="40"/>
    </row>
    <row r="2" spans="1:18" ht="14.25" customHeight="1" x14ac:dyDescent="0.25">
      <c r="A2" s="18"/>
      <c r="B2" s="25"/>
      <c r="C2" s="26"/>
      <c r="D2" s="27"/>
      <c r="E2" s="26"/>
      <c r="F2" s="28" t="s">
        <v>13</v>
      </c>
      <c r="G2" s="28"/>
      <c r="H2" s="28"/>
      <c r="I2" s="28"/>
      <c r="J2" s="28"/>
      <c r="K2" s="28"/>
      <c r="L2" s="75"/>
      <c r="M2" s="62"/>
      <c r="N2" s="10"/>
      <c r="O2" s="151" t="s">
        <v>15</v>
      </c>
      <c r="P2" s="151"/>
      <c r="Q2" s="151"/>
      <c r="R2" s="41"/>
    </row>
    <row r="3" spans="1:18" ht="14.25" customHeight="1" x14ac:dyDescent="0.25">
      <c r="A3" s="18"/>
      <c r="B3" s="29"/>
      <c r="F3" s="8" t="s">
        <v>2</v>
      </c>
      <c r="G3" s="157" t="s">
        <v>0</v>
      </c>
      <c r="H3" s="158"/>
      <c r="I3" s="158"/>
      <c r="J3" s="158"/>
      <c r="K3" s="158"/>
      <c r="L3" s="159"/>
      <c r="M3" s="30"/>
      <c r="N3" s="10"/>
      <c r="O3" s="50"/>
      <c r="P3" s="50">
        <v>100</v>
      </c>
      <c r="Q3" s="43" t="s">
        <v>16</v>
      </c>
      <c r="R3" s="41"/>
    </row>
    <row r="4" spans="1:18" ht="14.25" customHeight="1" x14ac:dyDescent="0.25">
      <c r="A4" s="18"/>
      <c r="B4" s="29"/>
      <c r="F4" s="8" t="s">
        <v>3</v>
      </c>
      <c r="G4" s="157"/>
      <c r="H4" s="158"/>
      <c r="I4" s="158"/>
      <c r="J4" s="158"/>
      <c r="K4" s="158"/>
      <c r="L4" s="159"/>
      <c r="M4" s="30"/>
      <c r="N4" s="10"/>
      <c r="O4" s="50"/>
      <c r="P4" s="50">
        <f>P3*1.111111</f>
        <v>111.11109999999999</v>
      </c>
      <c r="Q4" s="43" t="s">
        <v>17</v>
      </c>
      <c r="R4" s="41"/>
    </row>
    <row r="5" spans="1:18" ht="14.25" customHeight="1" x14ac:dyDescent="0.25">
      <c r="A5" s="18"/>
      <c r="B5" s="29"/>
      <c r="F5" s="8" t="s">
        <v>4</v>
      </c>
      <c r="G5" s="157"/>
      <c r="H5" s="158"/>
      <c r="I5" s="158"/>
      <c r="J5" s="158"/>
      <c r="K5" s="158"/>
      <c r="L5" s="159"/>
      <c r="M5" s="30"/>
      <c r="N5" s="10"/>
      <c r="O5" s="50">
        <f>P4*0.05</f>
        <v>5.555555</v>
      </c>
      <c r="P5" s="50">
        <f>(P4-O5)*0.511</f>
        <v>53.938883494999999</v>
      </c>
      <c r="Q5" s="50">
        <f>(P4-O5)*0.489</f>
        <v>51.616661504999996</v>
      </c>
      <c r="R5" s="41"/>
    </row>
    <row r="6" spans="1:18" ht="14.25" customHeight="1" x14ac:dyDescent="0.25">
      <c r="A6" s="18"/>
      <c r="B6" s="29"/>
      <c r="F6" s="8" t="s">
        <v>8</v>
      </c>
      <c r="G6" s="157"/>
      <c r="H6" s="158"/>
      <c r="I6" s="158"/>
      <c r="J6" s="158"/>
      <c r="K6" s="158"/>
      <c r="L6" s="159"/>
      <c r="M6" s="30"/>
      <c r="N6" s="10"/>
      <c r="O6" s="50" t="s">
        <v>18</v>
      </c>
      <c r="P6" s="50" t="s">
        <v>19</v>
      </c>
      <c r="Q6" s="50" t="s">
        <v>20</v>
      </c>
      <c r="R6" s="41"/>
    </row>
    <row r="7" spans="1:18" ht="14.25" customHeight="1" x14ac:dyDescent="0.25">
      <c r="A7" s="18"/>
      <c r="B7" s="29"/>
      <c r="F7" s="8" t="s">
        <v>10</v>
      </c>
      <c r="G7" s="157"/>
      <c r="H7" s="158"/>
      <c r="I7" s="158"/>
      <c r="J7" s="158"/>
      <c r="K7" s="158"/>
      <c r="L7" s="159"/>
      <c r="M7" s="30"/>
      <c r="N7" s="10"/>
      <c r="O7" s="44">
        <f>O5/P4</f>
        <v>0.05</v>
      </c>
      <c r="P7" s="44">
        <f>P5/P4</f>
        <v>0.48544999999999999</v>
      </c>
      <c r="Q7" s="44">
        <f>Q5/P4</f>
        <v>0.46455000000000002</v>
      </c>
      <c r="R7" s="45" t="s">
        <v>21</v>
      </c>
    </row>
    <row r="8" spans="1:18" ht="14.25" customHeight="1" x14ac:dyDescent="0.25">
      <c r="A8" s="18"/>
      <c r="B8" s="29"/>
      <c r="F8" s="8" t="s">
        <v>11</v>
      </c>
      <c r="G8" s="152"/>
      <c r="H8" s="153"/>
      <c r="I8" s="153"/>
      <c r="J8" s="153"/>
      <c r="K8" s="153"/>
      <c r="L8" s="154"/>
      <c r="M8" s="30"/>
      <c r="N8" s="10"/>
      <c r="O8" s="44">
        <f>O5/P3</f>
        <v>5.5555550000000002E-2</v>
      </c>
      <c r="P8" s="44">
        <f>P5/P3</f>
        <v>0.53938883495000001</v>
      </c>
      <c r="Q8" s="44">
        <f>Q5/P3</f>
        <v>0.51616661504999994</v>
      </c>
      <c r="R8" s="45" t="s">
        <v>22</v>
      </c>
    </row>
    <row r="9" spans="1:18" ht="14.25" customHeight="1" x14ac:dyDescent="0.25">
      <c r="A9" s="18"/>
      <c r="B9" s="29"/>
      <c r="F9" s="8" t="s">
        <v>5</v>
      </c>
      <c r="G9" s="157"/>
      <c r="H9" s="158"/>
      <c r="I9" s="158"/>
      <c r="J9" s="158"/>
      <c r="K9" s="158"/>
      <c r="L9" s="159"/>
      <c r="M9" s="30"/>
      <c r="N9" s="10"/>
    </row>
    <row r="10" spans="1:18" ht="14.25" customHeight="1" x14ac:dyDescent="0.25">
      <c r="A10" s="18"/>
      <c r="B10" s="29"/>
      <c r="F10" s="9" t="s">
        <v>6</v>
      </c>
      <c r="G10" s="152"/>
      <c r="H10" s="153"/>
      <c r="I10" s="153"/>
      <c r="J10" s="153"/>
      <c r="K10" s="153"/>
      <c r="L10" s="154"/>
      <c r="M10" s="30"/>
      <c r="N10" s="10"/>
    </row>
    <row r="11" spans="1:18" ht="14.25" customHeight="1" x14ac:dyDescent="0.25">
      <c r="A11" s="18"/>
      <c r="B11" s="29"/>
      <c r="F11" s="118" t="s">
        <v>157</v>
      </c>
      <c r="G11" s="115"/>
      <c r="H11" s="116"/>
      <c r="I11" s="116"/>
      <c r="J11" s="116"/>
      <c r="K11" s="116"/>
      <c r="L11" s="117"/>
      <c r="M11" s="30"/>
      <c r="N11" s="10"/>
    </row>
    <row r="12" spans="1:18" ht="14.25" customHeight="1" x14ac:dyDescent="0.25">
      <c r="A12" s="18"/>
      <c r="B12" s="29"/>
      <c r="G12" s="160" t="s">
        <v>91</v>
      </c>
      <c r="H12" s="161"/>
      <c r="I12" s="161"/>
      <c r="J12" s="161"/>
      <c r="K12" s="161"/>
      <c r="L12" s="162"/>
      <c r="M12" s="30"/>
      <c r="N12" s="10"/>
    </row>
    <row r="13" spans="1:18" ht="14.25" customHeight="1" x14ac:dyDescent="0.25">
      <c r="A13" s="18"/>
      <c r="B13" s="29"/>
      <c r="C13" s="17" t="s">
        <v>0</v>
      </c>
      <c r="D13" s="12"/>
      <c r="E13" s="21" t="s">
        <v>0</v>
      </c>
      <c r="F13" s="24"/>
      <c r="G13" s="163"/>
      <c r="H13" s="164"/>
      <c r="I13" s="164"/>
      <c r="J13" s="164"/>
      <c r="K13" s="164"/>
      <c r="L13" s="165"/>
      <c r="M13" s="30"/>
      <c r="N13" s="10"/>
    </row>
    <row r="14" spans="1:18" ht="14.25" customHeight="1" x14ac:dyDescent="0.25">
      <c r="A14" s="18"/>
      <c r="B14" s="29"/>
      <c r="C14" s="17"/>
      <c r="D14" s="12"/>
      <c r="E14" s="23" t="s">
        <v>0</v>
      </c>
      <c r="F14" s="13"/>
      <c r="G14" s="21"/>
      <c r="H14" s="21"/>
      <c r="I14" s="21"/>
      <c r="J14" s="21"/>
      <c r="K14" s="21"/>
      <c r="L14" s="21"/>
      <c r="M14" s="30"/>
      <c r="N14" s="10"/>
    </row>
    <row r="15" spans="1:18" ht="14.25" customHeight="1" x14ac:dyDescent="0.25">
      <c r="A15" s="18"/>
      <c r="B15" s="29"/>
      <c r="C15" s="155" t="s">
        <v>7</v>
      </c>
      <c r="D15" s="19"/>
      <c r="E15" s="20"/>
      <c r="F15" s="22" t="s">
        <v>0</v>
      </c>
      <c r="G15" s="133" t="s">
        <v>84</v>
      </c>
      <c r="H15" s="134"/>
      <c r="I15" s="134"/>
      <c r="J15" s="134"/>
      <c r="K15" s="134"/>
      <c r="L15" s="135"/>
      <c r="M15" s="30"/>
      <c r="N15" s="10"/>
    </row>
    <row r="16" spans="1:18" s="3" customFormat="1" ht="14.25" customHeight="1" x14ac:dyDescent="0.25">
      <c r="A16" s="15"/>
      <c r="B16" s="31"/>
      <c r="C16" s="156"/>
      <c r="D16" s="5" t="s">
        <v>1</v>
      </c>
      <c r="E16" s="11" t="s">
        <v>9</v>
      </c>
      <c r="F16" s="4" t="s">
        <v>12</v>
      </c>
      <c r="G16" s="55" t="s">
        <v>85</v>
      </c>
      <c r="H16" s="55" t="s">
        <v>86</v>
      </c>
      <c r="I16" s="55" t="s">
        <v>87</v>
      </c>
      <c r="J16" s="55" t="s">
        <v>88</v>
      </c>
      <c r="K16" s="55" t="s">
        <v>89</v>
      </c>
      <c r="L16" s="55" t="s">
        <v>90</v>
      </c>
      <c r="M16" s="63"/>
      <c r="N16" s="58"/>
    </row>
    <row r="17" spans="1:14" s="7" customFormat="1" ht="14.25" customHeight="1" x14ac:dyDescent="0.25">
      <c r="A17" s="16"/>
      <c r="B17" s="32"/>
      <c r="C17" s="6">
        <v>1</v>
      </c>
      <c r="D17" s="67" t="s">
        <v>23</v>
      </c>
      <c r="E17" s="67" t="s">
        <v>24</v>
      </c>
      <c r="F17" s="72" t="s">
        <v>25</v>
      </c>
      <c r="G17" s="56"/>
      <c r="H17" s="56"/>
      <c r="I17" s="56"/>
      <c r="J17" s="56"/>
      <c r="K17" s="56"/>
      <c r="L17" s="56"/>
      <c r="M17" s="64"/>
      <c r="N17" s="59"/>
    </row>
    <row r="18" spans="1:14" s="7" customFormat="1" ht="14.25" customHeight="1" x14ac:dyDescent="0.25">
      <c r="A18" s="16"/>
      <c r="B18" s="33"/>
      <c r="C18" s="42">
        <f>C17+1</f>
        <v>2</v>
      </c>
      <c r="D18" s="73" t="s">
        <v>26</v>
      </c>
      <c r="E18" s="73" t="s">
        <v>27</v>
      </c>
      <c r="F18" s="74" t="s">
        <v>28</v>
      </c>
      <c r="G18" s="57"/>
      <c r="H18" s="57"/>
      <c r="I18" s="57"/>
      <c r="J18" s="57"/>
      <c r="K18" s="57"/>
      <c r="L18" s="57"/>
      <c r="M18" s="64"/>
      <c r="N18" s="59"/>
    </row>
    <row r="19" spans="1:14" s="7" customFormat="1" ht="14.25" customHeight="1" x14ac:dyDescent="0.25">
      <c r="A19" s="16"/>
      <c r="B19" s="32"/>
      <c r="C19" s="6">
        <f t="shared" ref="C19:C38" si="0">C18+1</f>
        <v>3</v>
      </c>
      <c r="D19" s="67" t="s">
        <v>29</v>
      </c>
      <c r="E19" s="67" t="s">
        <v>30</v>
      </c>
      <c r="F19" s="72" t="s">
        <v>31</v>
      </c>
      <c r="G19" s="56"/>
      <c r="H19" s="56"/>
      <c r="I19" s="56"/>
      <c r="J19" s="56"/>
      <c r="K19" s="56"/>
      <c r="L19" s="56"/>
      <c r="M19" s="64"/>
      <c r="N19" s="59"/>
    </row>
    <row r="20" spans="1:14" s="7" customFormat="1" ht="14.25" customHeight="1" x14ac:dyDescent="0.25">
      <c r="A20" s="16"/>
      <c r="B20" s="33"/>
      <c r="C20" s="42">
        <f t="shared" si="0"/>
        <v>4</v>
      </c>
      <c r="D20" s="73" t="s">
        <v>32</v>
      </c>
      <c r="E20" s="73" t="s">
        <v>118</v>
      </c>
      <c r="F20" s="74" t="s">
        <v>31</v>
      </c>
      <c r="G20" s="57"/>
      <c r="H20" s="57"/>
      <c r="I20" s="57"/>
      <c r="J20" s="57"/>
      <c r="K20" s="57"/>
      <c r="L20" s="57"/>
      <c r="M20" s="64"/>
      <c r="N20" s="59"/>
    </row>
    <row r="21" spans="1:14" s="7" customFormat="1" ht="14.25" customHeight="1" x14ac:dyDescent="0.25">
      <c r="A21" s="16"/>
      <c r="B21" s="32"/>
      <c r="C21" s="6">
        <f t="shared" si="0"/>
        <v>5</v>
      </c>
      <c r="D21" s="67" t="s">
        <v>34</v>
      </c>
      <c r="E21" s="67" t="s">
        <v>35</v>
      </c>
      <c r="F21" s="72" t="s">
        <v>36</v>
      </c>
      <c r="G21" s="56"/>
      <c r="H21" s="56"/>
      <c r="I21" s="56"/>
      <c r="J21" s="56"/>
      <c r="K21" s="56"/>
      <c r="L21" s="56"/>
      <c r="M21" s="64"/>
      <c r="N21" s="59"/>
    </row>
    <row r="22" spans="1:14" s="7" customFormat="1" ht="14.25" customHeight="1" x14ac:dyDescent="0.25">
      <c r="A22" s="16"/>
      <c r="B22" s="32"/>
      <c r="C22" s="42">
        <f t="shared" si="0"/>
        <v>6</v>
      </c>
      <c r="D22" s="73" t="s">
        <v>34</v>
      </c>
      <c r="E22" s="73" t="s">
        <v>37</v>
      </c>
      <c r="F22" s="74" t="s">
        <v>36</v>
      </c>
      <c r="G22" s="57"/>
      <c r="H22" s="57"/>
      <c r="I22" s="57"/>
      <c r="J22" s="57"/>
      <c r="K22" s="57"/>
      <c r="L22" s="57"/>
      <c r="M22" s="64"/>
      <c r="N22" s="59"/>
    </row>
    <row r="23" spans="1:14" s="7" customFormat="1" ht="14.25" customHeight="1" x14ac:dyDescent="0.25">
      <c r="A23" s="16"/>
      <c r="B23" s="33"/>
      <c r="C23" s="6">
        <f t="shared" si="0"/>
        <v>7</v>
      </c>
      <c r="D23" s="67" t="s">
        <v>38</v>
      </c>
      <c r="E23" s="67" t="s">
        <v>39</v>
      </c>
      <c r="F23" s="72" t="s">
        <v>40</v>
      </c>
      <c r="G23" s="56"/>
      <c r="H23" s="56"/>
      <c r="I23" s="56"/>
      <c r="J23" s="56"/>
      <c r="K23" s="56"/>
      <c r="L23" s="56"/>
      <c r="M23" s="64"/>
      <c r="N23" s="59"/>
    </row>
    <row r="24" spans="1:14" s="7" customFormat="1" ht="14.25" customHeight="1" x14ac:dyDescent="0.25">
      <c r="A24" s="16"/>
      <c r="B24" s="32"/>
      <c r="C24" s="42">
        <f t="shared" si="0"/>
        <v>8</v>
      </c>
      <c r="D24" s="73" t="s">
        <v>41</v>
      </c>
      <c r="E24" s="73" t="s">
        <v>42</v>
      </c>
      <c r="F24" s="74" t="s">
        <v>43</v>
      </c>
      <c r="G24" s="57"/>
      <c r="H24" s="57"/>
      <c r="I24" s="57"/>
      <c r="J24" s="57"/>
      <c r="K24" s="57"/>
      <c r="L24" s="57"/>
      <c r="M24" s="64"/>
      <c r="N24" s="59"/>
    </row>
    <row r="25" spans="1:14" s="7" customFormat="1" ht="14.25" customHeight="1" x14ac:dyDescent="0.25">
      <c r="A25" s="16"/>
      <c r="B25" s="33"/>
      <c r="C25" s="6">
        <f t="shared" si="0"/>
        <v>9</v>
      </c>
      <c r="D25" s="67" t="s">
        <v>44</v>
      </c>
      <c r="E25" s="67" t="s">
        <v>45</v>
      </c>
      <c r="F25" s="72" t="s">
        <v>46</v>
      </c>
      <c r="G25" s="56"/>
      <c r="H25" s="56"/>
      <c r="I25" s="56"/>
      <c r="J25" s="56"/>
      <c r="K25" s="56"/>
      <c r="L25" s="56"/>
      <c r="M25" s="64"/>
      <c r="N25" s="59"/>
    </row>
    <row r="26" spans="1:14" s="7" customFormat="1" ht="14.25" customHeight="1" x14ac:dyDescent="0.25">
      <c r="A26" s="16"/>
      <c r="B26" s="32"/>
      <c r="C26" s="42">
        <f t="shared" si="0"/>
        <v>10</v>
      </c>
      <c r="D26" s="73" t="s">
        <v>44</v>
      </c>
      <c r="E26" s="73" t="s">
        <v>47</v>
      </c>
      <c r="F26" s="74" t="s">
        <v>46</v>
      </c>
      <c r="G26" s="57"/>
      <c r="H26" s="57"/>
      <c r="I26" s="57"/>
      <c r="J26" s="57"/>
      <c r="K26" s="57"/>
      <c r="L26" s="57"/>
      <c r="M26" s="64"/>
      <c r="N26" s="59"/>
    </row>
    <row r="27" spans="1:14" s="7" customFormat="1" ht="14.25" customHeight="1" x14ac:dyDescent="0.25">
      <c r="A27" s="16"/>
      <c r="B27" s="34"/>
      <c r="C27" s="6">
        <f t="shared" si="0"/>
        <v>11</v>
      </c>
      <c r="D27" s="67" t="s">
        <v>48</v>
      </c>
      <c r="E27" s="67" t="s">
        <v>49</v>
      </c>
      <c r="F27" s="72" t="s">
        <v>50</v>
      </c>
      <c r="G27" s="56"/>
      <c r="H27" s="56"/>
      <c r="I27" s="56"/>
      <c r="J27" s="56"/>
      <c r="K27" s="56"/>
      <c r="L27" s="56"/>
      <c r="M27" s="64"/>
      <c r="N27" s="59"/>
    </row>
    <row r="28" spans="1:14" s="7" customFormat="1" ht="14.25" customHeight="1" x14ac:dyDescent="0.25">
      <c r="A28" s="16"/>
      <c r="B28" s="34"/>
      <c r="C28" s="42">
        <f t="shared" si="0"/>
        <v>12</v>
      </c>
      <c r="D28" s="73" t="s">
        <v>51</v>
      </c>
      <c r="E28" s="73" t="s">
        <v>52</v>
      </c>
      <c r="F28" s="74" t="s">
        <v>50</v>
      </c>
      <c r="G28" s="57"/>
      <c r="H28" s="57"/>
      <c r="I28" s="57"/>
      <c r="J28" s="57"/>
      <c r="K28" s="57"/>
      <c r="L28" s="57"/>
      <c r="M28" s="64"/>
      <c r="N28" s="59"/>
    </row>
    <row r="29" spans="1:14" s="7" customFormat="1" ht="14.25" customHeight="1" x14ac:dyDescent="0.25">
      <c r="A29" s="16"/>
      <c r="B29" s="34"/>
      <c r="C29" s="6">
        <f t="shared" si="0"/>
        <v>13</v>
      </c>
      <c r="D29" s="67" t="s">
        <v>53</v>
      </c>
      <c r="E29" s="67" t="s">
        <v>54</v>
      </c>
      <c r="F29" s="72" t="s">
        <v>55</v>
      </c>
      <c r="G29" s="56"/>
      <c r="H29" s="56"/>
      <c r="I29" s="56"/>
      <c r="J29" s="56"/>
      <c r="K29" s="56"/>
      <c r="L29" s="56"/>
      <c r="M29" s="64"/>
      <c r="N29" s="59"/>
    </row>
    <row r="30" spans="1:14" s="7" customFormat="1" ht="14.25" customHeight="1" x14ac:dyDescent="0.25">
      <c r="A30" s="16"/>
      <c r="B30" s="34"/>
      <c r="C30" s="42">
        <f t="shared" si="0"/>
        <v>14</v>
      </c>
      <c r="D30" s="73" t="s">
        <v>56</v>
      </c>
      <c r="E30" s="73" t="s">
        <v>57</v>
      </c>
      <c r="F30" s="74" t="s">
        <v>58</v>
      </c>
      <c r="G30" s="57"/>
      <c r="H30" s="57"/>
      <c r="I30" s="57"/>
      <c r="J30" s="57"/>
      <c r="K30" s="57"/>
      <c r="L30" s="57"/>
      <c r="M30" s="64"/>
      <c r="N30" s="59"/>
    </row>
    <row r="31" spans="1:14" s="7" customFormat="1" ht="14.25" customHeight="1" x14ac:dyDescent="0.25">
      <c r="A31" s="16"/>
      <c r="B31" s="34"/>
      <c r="C31" s="6">
        <f t="shared" si="0"/>
        <v>15</v>
      </c>
      <c r="D31" s="67" t="s">
        <v>59</v>
      </c>
      <c r="E31" s="67" t="s">
        <v>60</v>
      </c>
      <c r="F31" s="72" t="s">
        <v>61</v>
      </c>
      <c r="G31" s="56"/>
      <c r="H31" s="56"/>
      <c r="I31" s="56"/>
      <c r="J31" s="56"/>
      <c r="K31" s="56"/>
      <c r="L31" s="56"/>
      <c r="M31" s="64"/>
      <c r="N31" s="59"/>
    </row>
    <row r="32" spans="1:14" s="7" customFormat="1" ht="14.25" customHeight="1" x14ac:dyDescent="0.25">
      <c r="A32" s="16"/>
      <c r="B32" s="34"/>
      <c r="C32" s="42">
        <f t="shared" si="0"/>
        <v>16</v>
      </c>
      <c r="D32" s="73" t="s">
        <v>93</v>
      </c>
      <c r="E32" s="73" t="s">
        <v>62</v>
      </c>
      <c r="F32" s="74" t="s">
        <v>63</v>
      </c>
      <c r="G32" s="57"/>
      <c r="H32" s="57"/>
      <c r="I32" s="57"/>
      <c r="J32" s="57"/>
      <c r="K32" s="57"/>
      <c r="L32" s="57"/>
      <c r="M32" s="64"/>
      <c r="N32" s="59"/>
    </row>
    <row r="33" spans="1:14" s="7" customFormat="1" ht="14.25" customHeight="1" x14ac:dyDescent="0.25">
      <c r="A33" s="16"/>
      <c r="B33" s="34"/>
      <c r="C33" s="6">
        <f t="shared" si="0"/>
        <v>17</v>
      </c>
      <c r="D33" s="67" t="s">
        <v>64</v>
      </c>
      <c r="E33" s="67" t="s">
        <v>65</v>
      </c>
      <c r="F33" s="72" t="s">
        <v>14</v>
      </c>
      <c r="G33" s="56"/>
      <c r="H33" s="56"/>
      <c r="I33" s="56"/>
      <c r="J33" s="56"/>
      <c r="K33" s="56"/>
      <c r="L33" s="56"/>
      <c r="M33" s="64"/>
      <c r="N33" s="59"/>
    </row>
    <row r="34" spans="1:14" s="7" customFormat="1" ht="14.25" customHeight="1" x14ac:dyDescent="0.25">
      <c r="A34" s="16"/>
      <c r="B34" s="34"/>
      <c r="C34" s="42">
        <f t="shared" si="0"/>
        <v>18</v>
      </c>
      <c r="D34" s="73" t="s">
        <v>66</v>
      </c>
      <c r="E34" s="73" t="s">
        <v>67</v>
      </c>
      <c r="F34" s="74" t="s">
        <v>50</v>
      </c>
      <c r="G34" s="57"/>
      <c r="H34" s="57"/>
      <c r="I34" s="57"/>
      <c r="J34" s="57"/>
      <c r="K34" s="57"/>
      <c r="L34" s="57"/>
      <c r="M34" s="64"/>
      <c r="N34" s="59"/>
    </row>
    <row r="35" spans="1:14" s="7" customFormat="1" ht="14.25" customHeight="1" x14ac:dyDescent="0.25">
      <c r="A35" s="16"/>
      <c r="B35" s="34"/>
      <c r="C35" s="6">
        <f t="shared" si="0"/>
        <v>19</v>
      </c>
      <c r="D35" s="67" t="s">
        <v>68</v>
      </c>
      <c r="E35" s="67" t="s">
        <v>69</v>
      </c>
      <c r="F35" s="72" t="s">
        <v>70</v>
      </c>
      <c r="G35" s="56"/>
      <c r="H35" s="56"/>
      <c r="I35" s="56"/>
      <c r="J35" s="56"/>
      <c r="K35" s="56"/>
      <c r="L35" s="56"/>
      <c r="M35" s="64"/>
      <c r="N35" s="59"/>
    </row>
    <row r="36" spans="1:14" s="7" customFormat="1" ht="14.25" customHeight="1" x14ac:dyDescent="0.25">
      <c r="A36" s="16"/>
      <c r="B36" s="34"/>
      <c r="C36" s="42">
        <f t="shared" si="0"/>
        <v>20</v>
      </c>
      <c r="D36" s="73" t="s">
        <v>71</v>
      </c>
      <c r="E36" s="73" t="s">
        <v>72</v>
      </c>
      <c r="F36" s="74" t="s">
        <v>73</v>
      </c>
      <c r="G36" s="57"/>
      <c r="H36" s="57"/>
      <c r="I36" s="57"/>
      <c r="J36" s="57"/>
      <c r="K36" s="57"/>
      <c r="L36" s="57"/>
      <c r="M36" s="64"/>
      <c r="N36" s="59"/>
    </row>
    <row r="37" spans="1:14" s="7" customFormat="1" ht="14.25" customHeight="1" x14ac:dyDescent="0.25">
      <c r="A37" s="16"/>
      <c r="B37" s="34"/>
      <c r="C37" s="6">
        <f t="shared" si="0"/>
        <v>21</v>
      </c>
      <c r="D37" s="67" t="s">
        <v>74</v>
      </c>
      <c r="E37" s="67" t="s">
        <v>75</v>
      </c>
      <c r="F37" s="72" t="s">
        <v>73</v>
      </c>
      <c r="G37" s="56"/>
      <c r="H37" s="56"/>
      <c r="I37" s="56"/>
      <c r="J37" s="56"/>
      <c r="K37" s="56"/>
      <c r="L37" s="56"/>
      <c r="M37" s="64"/>
      <c r="N37" s="59"/>
    </row>
    <row r="38" spans="1:14" s="7" customFormat="1" ht="14.25" customHeight="1" x14ac:dyDescent="0.25">
      <c r="A38" s="16"/>
      <c r="B38" s="34"/>
      <c r="C38" s="42">
        <f t="shared" si="0"/>
        <v>22</v>
      </c>
      <c r="D38" s="73" t="s">
        <v>92</v>
      </c>
      <c r="E38" s="73" t="s">
        <v>76</v>
      </c>
      <c r="F38" s="74" t="s">
        <v>77</v>
      </c>
      <c r="G38" s="57"/>
      <c r="H38" s="57"/>
      <c r="I38" s="57"/>
      <c r="J38" s="57"/>
      <c r="K38" s="57"/>
      <c r="L38" s="57"/>
      <c r="M38" s="64"/>
      <c r="N38" s="59"/>
    </row>
    <row r="39" spans="1:14" s="7" customFormat="1" ht="14.25" customHeight="1" x14ac:dyDescent="0.25">
      <c r="A39" s="16"/>
      <c r="B39" s="34"/>
      <c r="C39" s="6">
        <v>23</v>
      </c>
      <c r="D39" s="67" t="s">
        <v>119</v>
      </c>
      <c r="E39" s="67" t="s">
        <v>121</v>
      </c>
      <c r="F39" s="72" t="s">
        <v>122</v>
      </c>
      <c r="G39" s="56"/>
      <c r="H39" s="56"/>
      <c r="I39" s="56"/>
      <c r="J39" s="56"/>
      <c r="K39" s="56"/>
      <c r="L39" s="56"/>
      <c r="M39" s="64"/>
      <c r="N39" s="59"/>
    </row>
    <row r="40" spans="1:14" s="7" customFormat="1" ht="14.25" customHeight="1" x14ac:dyDescent="0.25">
      <c r="A40" s="16"/>
      <c r="B40" s="34"/>
      <c r="C40" s="42">
        <v>24</v>
      </c>
      <c r="D40" s="73" t="s">
        <v>120</v>
      </c>
      <c r="E40" s="73" t="s">
        <v>123</v>
      </c>
      <c r="F40" s="74" t="s">
        <v>124</v>
      </c>
      <c r="G40" s="57"/>
      <c r="H40" s="57"/>
      <c r="I40" s="57"/>
      <c r="J40" s="57"/>
      <c r="K40" s="57"/>
      <c r="L40" s="57"/>
      <c r="M40" s="64"/>
      <c r="N40" s="59"/>
    </row>
    <row r="41" spans="1:14" s="7" customFormat="1" ht="14.25" customHeight="1" x14ac:dyDescent="0.25">
      <c r="A41" s="16"/>
      <c r="B41" s="34"/>
      <c r="C41" s="51" t="s">
        <v>78</v>
      </c>
      <c r="D41" s="52"/>
      <c r="E41" s="2"/>
      <c r="F41" s="2"/>
      <c r="G41" s="2"/>
      <c r="H41" s="121" t="s">
        <v>160</v>
      </c>
      <c r="I41" s="122"/>
      <c r="J41" s="120" t="s">
        <v>161</v>
      </c>
      <c r="K41" s="120" t="s">
        <v>162</v>
      </c>
      <c r="L41" s="2"/>
      <c r="M41" s="119"/>
      <c r="N41" s="59"/>
    </row>
    <row r="42" spans="1:14" s="7" customFormat="1" ht="14.25" customHeight="1" x14ac:dyDescent="0.25">
      <c r="A42" s="16"/>
      <c r="B42" s="34"/>
      <c r="C42" s="51" t="s">
        <v>79</v>
      </c>
      <c r="D42" s="52"/>
      <c r="E42" s="2"/>
      <c r="F42" s="2"/>
      <c r="G42" s="2"/>
      <c r="H42" s="126" t="s">
        <v>153</v>
      </c>
      <c r="I42" s="127"/>
      <c r="J42" s="97"/>
      <c r="K42" s="97"/>
      <c r="L42" s="97"/>
      <c r="M42" s="65"/>
      <c r="N42" s="59"/>
    </row>
    <row r="43" spans="1:14" s="7" customFormat="1" ht="14.25" customHeight="1" x14ac:dyDescent="0.25">
      <c r="A43" s="16"/>
      <c r="B43" s="34"/>
      <c r="C43" s="51" t="s">
        <v>80</v>
      </c>
      <c r="D43" s="52"/>
      <c r="E43" s="2"/>
      <c r="F43" s="2"/>
      <c r="G43" s="2"/>
      <c r="H43" s="128"/>
      <c r="I43" s="129"/>
      <c r="J43" s="130"/>
      <c r="K43" s="130"/>
      <c r="L43" s="130"/>
      <c r="M43" s="65"/>
      <c r="N43" s="59"/>
    </row>
    <row r="44" spans="1:14" s="7" customFormat="1" ht="14.25" customHeight="1" x14ac:dyDescent="0.25">
      <c r="A44" s="16"/>
      <c r="B44" s="34"/>
      <c r="C44" s="145" t="s">
        <v>81</v>
      </c>
      <c r="D44" s="146"/>
      <c r="E44" s="146"/>
      <c r="F44" s="146"/>
      <c r="G44" s="147"/>
      <c r="H44" s="100"/>
      <c r="I44" s="101"/>
      <c r="J44" s="131" t="s">
        <v>154</v>
      </c>
      <c r="K44" s="131"/>
      <c r="L44" s="131"/>
      <c r="M44" s="65"/>
      <c r="N44" s="59"/>
    </row>
    <row r="45" spans="1:14" s="7" customFormat="1" ht="14.25" customHeight="1" x14ac:dyDescent="0.25">
      <c r="A45" s="16"/>
      <c r="B45" s="34"/>
      <c r="C45" s="148" t="s">
        <v>82</v>
      </c>
      <c r="D45" s="149"/>
      <c r="E45" s="149"/>
      <c r="F45" s="149"/>
      <c r="G45" s="150"/>
      <c r="H45" s="132" t="s">
        <v>155</v>
      </c>
      <c r="I45" s="132"/>
      <c r="J45" s="130"/>
      <c r="K45" s="130"/>
      <c r="L45" s="130"/>
      <c r="M45" s="65"/>
      <c r="N45" s="59"/>
    </row>
    <row r="46" spans="1:14" s="7" customFormat="1" ht="14.25" customHeight="1" x14ac:dyDescent="0.25">
      <c r="A46" s="16"/>
      <c r="B46" s="34"/>
      <c r="C46" s="70"/>
      <c r="D46" s="70"/>
      <c r="E46" s="70"/>
      <c r="F46" s="2"/>
      <c r="G46" s="2"/>
      <c r="H46" s="109"/>
      <c r="I46" s="109"/>
      <c r="J46" s="123" t="s">
        <v>156</v>
      </c>
      <c r="K46" s="124"/>
      <c r="L46" s="125"/>
      <c r="M46" s="65"/>
      <c r="N46" s="59"/>
    </row>
    <row r="47" spans="1:14" s="7" customFormat="1" ht="14.25" customHeight="1" x14ac:dyDescent="0.25">
      <c r="A47" s="16"/>
      <c r="B47" s="34"/>
      <c r="C47" s="71" t="s">
        <v>83</v>
      </c>
      <c r="D47" s="68"/>
      <c r="E47" s="69"/>
      <c r="F47" s="2"/>
      <c r="G47" s="2"/>
      <c r="H47" s="110"/>
      <c r="I47" s="110"/>
      <c r="J47" s="110"/>
      <c r="K47" s="110"/>
      <c r="L47" s="110"/>
      <c r="M47" s="65"/>
      <c r="N47" s="59"/>
    </row>
    <row r="48" spans="1:14" s="7" customFormat="1" ht="14.25" customHeight="1" x14ac:dyDescent="0.25">
      <c r="A48" s="16"/>
      <c r="B48" s="34"/>
      <c r="C48" s="136"/>
      <c r="D48" s="137"/>
      <c r="E48" s="137"/>
      <c r="F48" s="137"/>
      <c r="G48" s="137"/>
      <c r="H48" s="137"/>
      <c r="I48" s="137"/>
      <c r="J48" s="137"/>
      <c r="K48" s="137"/>
      <c r="L48" s="138"/>
      <c r="M48" s="65"/>
      <c r="N48" s="53"/>
    </row>
    <row r="49" spans="1:14" s="7" customFormat="1" ht="14.25" customHeight="1" x14ac:dyDescent="0.25">
      <c r="A49" s="16"/>
      <c r="B49" s="34"/>
      <c r="C49" s="139"/>
      <c r="D49" s="140"/>
      <c r="E49" s="140"/>
      <c r="F49" s="140"/>
      <c r="G49" s="140"/>
      <c r="H49" s="140"/>
      <c r="I49" s="140"/>
      <c r="J49" s="140"/>
      <c r="K49" s="140"/>
      <c r="L49" s="141"/>
      <c r="M49" s="65"/>
      <c r="N49" s="53"/>
    </row>
    <row r="50" spans="1:14" s="7" customFormat="1" ht="14.25" customHeight="1" x14ac:dyDescent="0.25">
      <c r="A50" s="16"/>
      <c r="B50" s="34"/>
      <c r="C50" s="142"/>
      <c r="D50" s="143"/>
      <c r="E50" s="143"/>
      <c r="F50" s="143"/>
      <c r="G50" s="143"/>
      <c r="H50" s="143"/>
      <c r="I50" s="143"/>
      <c r="J50" s="143"/>
      <c r="K50" s="143"/>
      <c r="L50" s="144"/>
      <c r="M50" s="65"/>
      <c r="N50" s="53"/>
    </row>
    <row r="51" spans="1:14" ht="13.9" customHeight="1" x14ac:dyDescent="0.25">
      <c r="A51" s="18"/>
      <c r="B51" s="54"/>
      <c r="C51" s="46"/>
      <c r="D51" s="47"/>
      <c r="E51" s="48"/>
      <c r="F51" s="48"/>
      <c r="G51" s="39"/>
      <c r="H51" s="39"/>
      <c r="I51" s="39"/>
      <c r="J51" s="39"/>
      <c r="K51" s="39"/>
      <c r="L51" s="39"/>
      <c r="M51" s="66"/>
      <c r="N51" s="53"/>
    </row>
    <row r="52" spans="1:14" x14ac:dyDescent="0.25">
      <c r="B52" s="61" t="s">
        <v>0</v>
      </c>
      <c r="C52" s="61"/>
      <c r="D52" s="61"/>
      <c r="E52" s="61"/>
      <c r="F52" s="61"/>
      <c r="G52" s="61"/>
      <c r="H52" s="61"/>
      <c r="I52" s="61"/>
      <c r="J52" s="61"/>
      <c r="K52" s="61"/>
      <c r="L52" s="61"/>
      <c r="M52" s="61"/>
    </row>
    <row r="53" spans="1:14" x14ac:dyDescent="0.25">
      <c r="D53" s="1"/>
      <c r="F53" s="1"/>
      <c r="G53" s="1"/>
      <c r="H53" s="1"/>
      <c r="I53" s="1"/>
      <c r="J53" s="1"/>
      <c r="K53" s="1"/>
      <c r="L53" s="1"/>
    </row>
    <row r="55" spans="1:14" x14ac:dyDescent="0.25">
      <c r="D55" s="14"/>
    </row>
    <row r="62" spans="1:14" x14ac:dyDescent="0.25">
      <c r="M62" s="49"/>
    </row>
  </sheetData>
  <sheetProtection algorithmName="SHA-512" hashValue="QC8cGBitOjaotmLT4EuZw9IplV5j1dVgFstKQhJwA3x2qb5mYWlvHkualWOhTkIqzgKxsFfF7QeQOfeDHIwnGQ==" saltValue="Hjd7F4YwrhhPfb0RKk7Crg==" spinCount="100000" sheet="1" objects="1" scenarios="1" selectLockedCells="1"/>
  <mergeCells count="22">
    <mergeCell ref="G15:L15"/>
    <mergeCell ref="C48:L50"/>
    <mergeCell ref="C44:G44"/>
    <mergeCell ref="C45:G45"/>
    <mergeCell ref="O2:Q2"/>
    <mergeCell ref="G8:L8"/>
    <mergeCell ref="C15:C16"/>
    <mergeCell ref="G9:L9"/>
    <mergeCell ref="G10:L10"/>
    <mergeCell ref="G12:L13"/>
    <mergeCell ref="G3:L3"/>
    <mergeCell ref="G4:L4"/>
    <mergeCell ref="G5:L5"/>
    <mergeCell ref="G6:L6"/>
    <mergeCell ref="G7:L7"/>
    <mergeCell ref="J45:L45"/>
    <mergeCell ref="H41:I41"/>
    <mergeCell ref="J46:L46"/>
    <mergeCell ref="H42:I43"/>
    <mergeCell ref="J43:L43"/>
    <mergeCell ref="J44:L44"/>
    <mergeCell ref="H45:I45"/>
  </mergeCells>
  <pageMargins left="0.75" right="0.75" top="0.75" bottom="0.5" header="0.3" footer="0.3"/>
  <pageSetup scale="75" orientation="landscape" r:id="rId1"/>
  <headerFooter>
    <oddHeader>&amp;LSoliton Sample Submittal Form</oddHeader>
    <oddFooter>&amp;L&amp;K000000Copyright Soliton&amp;CS.FRM.ANL.2016.12&amp;RPage 1 of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260D-BDA3-4DEE-BBE7-37C57FA5271B}">
  <sheetPr>
    <tabColor theme="6" tint="0.79998168889431442"/>
  </sheetPr>
  <dimension ref="A1:L31"/>
  <sheetViews>
    <sheetView zoomScaleNormal="100" workbookViewId="0">
      <selection activeCell="F15" sqref="F15"/>
    </sheetView>
  </sheetViews>
  <sheetFormatPr defaultColWidth="9.140625" defaultRowHeight="17.25" customHeight="1" x14ac:dyDescent="0.25"/>
  <cols>
    <col min="1" max="2" width="2.7109375" style="1" customWidth="1"/>
    <col min="3" max="3" width="17.5703125" style="13" customWidth="1"/>
    <col min="4" max="4" width="41.85546875" style="80" customWidth="1"/>
    <col min="5" max="5" width="20.7109375" style="2" customWidth="1"/>
    <col min="6" max="11" width="12.5703125" style="2" customWidth="1"/>
    <col min="12" max="12" width="2.5703125" style="1" customWidth="1"/>
    <col min="13" max="13" width="2.7109375" customWidth="1"/>
  </cols>
  <sheetData>
    <row r="1" spans="1:12" ht="17.25" customHeight="1" x14ac:dyDescent="0.25">
      <c r="A1" s="35"/>
      <c r="B1" s="36"/>
      <c r="C1" s="37"/>
      <c r="D1" s="76"/>
      <c r="E1" s="38"/>
      <c r="F1" s="38"/>
      <c r="G1" s="38"/>
      <c r="H1" s="38"/>
      <c r="I1" s="38"/>
      <c r="J1" s="38"/>
      <c r="K1" s="38"/>
      <c r="L1" s="60"/>
    </row>
    <row r="2" spans="1:12" ht="17.25" customHeight="1" x14ac:dyDescent="0.25">
      <c r="A2" s="18"/>
      <c r="B2" s="25"/>
      <c r="C2" s="27"/>
      <c r="D2" s="77"/>
      <c r="E2" s="78" t="s">
        <v>125</v>
      </c>
      <c r="F2" s="79" t="s">
        <v>126</v>
      </c>
      <c r="G2" s="79"/>
      <c r="H2" s="79"/>
      <c r="I2" s="79"/>
      <c r="J2" s="79"/>
      <c r="K2" s="75"/>
      <c r="L2" s="62"/>
    </row>
    <row r="3" spans="1:12" ht="17.25" customHeight="1" x14ac:dyDescent="0.25">
      <c r="A3" s="18"/>
      <c r="B3" s="29"/>
      <c r="E3" s="8" t="s">
        <v>2</v>
      </c>
      <c r="F3" s="157"/>
      <c r="G3" s="158"/>
      <c r="H3" s="158"/>
      <c r="I3" s="158"/>
      <c r="J3" s="158"/>
      <c r="K3" s="159"/>
      <c r="L3" s="30"/>
    </row>
    <row r="4" spans="1:12" ht="17.25" customHeight="1" x14ac:dyDescent="0.25">
      <c r="A4" s="18"/>
      <c r="B4" s="29"/>
      <c r="E4" s="8" t="s">
        <v>3</v>
      </c>
      <c r="F4" s="157"/>
      <c r="G4" s="158"/>
      <c r="H4" s="158"/>
      <c r="I4" s="158"/>
      <c r="J4" s="158"/>
      <c r="K4" s="159"/>
      <c r="L4" s="30"/>
    </row>
    <row r="5" spans="1:12" ht="17.25" customHeight="1" x14ac:dyDescent="0.25">
      <c r="A5" s="18"/>
      <c r="B5" s="29"/>
      <c r="E5" s="8" t="s">
        <v>8</v>
      </c>
      <c r="F5" s="157"/>
      <c r="G5" s="158"/>
      <c r="H5" s="158"/>
      <c r="I5" s="158"/>
      <c r="J5" s="158"/>
      <c r="K5" s="159"/>
      <c r="L5" s="30"/>
    </row>
    <row r="6" spans="1:12" ht="17.25" customHeight="1" x14ac:dyDescent="0.25">
      <c r="A6" s="18"/>
      <c r="B6" s="29"/>
      <c r="E6" s="8" t="s">
        <v>10</v>
      </c>
      <c r="F6" s="157"/>
      <c r="G6" s="158"/>
      <c r="H6" s="158"/>
      <c r="I6" s="158"/>
      <c r="J6" s="158"/>
      <c r="K6" s="159"/>
      <c r="L6" s="30"/>
    </row>
    <row r="7" spans="1:12" ht="17.25" customHeight="1" x14ac:dyDescent="0.25">
      <c r="A7" s="18"/>
      <c r="B7" s="29"/>
      <c r="E7" s="8" t="s">
        <v>11</v>
      </c>
      <c r="F7" s="169"/>
      <c r="G7" s="170"/>
      <c r="H7" s="170"/>
      <c r="I7" s="170"/>
      <c r="J7" s="170"/>
      <c r="K7" s="171"/>
      <c r="L7" s="30"/>
    </row>
    <row r="8" spans="1:12" ht="17.25" customHeight="1" x14ac:dyDescent="0.25">
      <c r="A8" s="18"/>
      <c r="B8" s="29"/>
      <c r="E8" s="8" t="s">
        <v>5</v>
      </c>
      <c r="F8" s="169"/>
      <c r="G8" s="170"/>
      <c r="H8" s="170"/>
      <c r="I8" s="170"/>
      <c r="J8" s="170"/>
      <c r="K8" s="171"/>
      <c r="L8" s="30"/>
    </row>
    <row r="9" spans="1:12" ht="17.25" customHeight="1" x14ac:dyDescent="0.25">
      <c r="A9" s="18"/>
      <c r="B9" s="29"/>
      <c r="E9" s="8" t="s">
        <v>6</v>
      </c>
      <c r="F9" s="169"/>
      <c r="G9" s="170"/>
      <c r="H9" s="170"/>
      <c r="I9" s="170"/>
      <c r="J9" s="170"/>
      <c r="K9" s="171"/>
      <c r="L9" s="30"/>
    </row>
    <row r="10" spans="1:12" ht="17.25" customHeight="1" x14ac:dyDescent="0.25">
      <c r="A10" s="18"/>
      <c r="B10" s="29"/>
      <c r="E10" s="22" t="s">
        <v>157</v>
      </c>
      <c r="F10" s="172"/>
      <c r="G10" s="173"/>
      <c r="H10" s="173"/>
      <c r="I10" s="173"/>
      <c r="J10" s="173"/>
      <c r="K10" s="174"/>
      <c r="L10" s="30"/>
    </row>
    <row r="11" spans="1:12" ht="17.25" customHeight="1" x14ac:dyDescent="0.25">
      <c r="A11" s="18"/>
      <c r="B11" s="29"/>
      <c r="C11" s="12"/>
      <c r="D11" s="81"/>
      <c r="E11" s="22"/>
      <c r="F11" s="175" t="s">
        <v>127</v>
      </c>
      <c r="G11" s="176"/>
      <c r="H11" s="176"/>
      <c r="I11" s="176"/>
      <c r="J11" s="176"/>
      <c r="K11" s="177"/>
      <c r="L11" s="30"/>
    </row>
    <row r="12" spans="1:12" ht="17.25" customHeight="1" x14ac:dyDescent="0.25">
      <c r="A12" s="18"/>
      <c r="B12" s="29"/>
      <c r="C12" s="12"/>
      <c r="D12" s="82" t="s">
        <v>0</v>
      </c>
      <c r="E12" s="13"/>
      <c r="F12" s="178"/>
      <c r="G12" s="179"/>
      <c r="H12" s="179"/>
      <c r="I12" s="179"/>
      <c r="J12" s="179"/>
      <c r="K12" s="180"/>
      <c r="L12" s="30"/>
    </row>
    <row r="13" spans="1:12" ht="17.25" customHeight="1" x14ac:dyDescent="0.3">
      <c r="A13" s="18"/>
      <c r="B13" s="29"/>
      <c r="C13" s="83" t="s">
        <v>128</v>
      </c>
      <c r="D13" s="84"/>
      <c r="E13" s="22" t="s">
        <v>0</v>
      </c>
      <c r="F13" s="181" t="s">
        <v>84</v>
      </c>
      <c r="G13" s="181"/>
      <c r="H13" s="181"/>
      <c r="I13" s="181"/>
      <c r="J13" s="181"/>
      <c r="K13" s="181"/>
      <c r="L13" s="30"/>
    </row>
    <row r="14" spans="1:12" s="85" customFormat="1" ht="14.25" customHeight="1" x14ac:dyDescent="0.25">
      <c r="A14" s="15"/>
      <c r="B14" s="31"/>
      <c r="C14" s="5" t="s">
        <v>1</v>
      </c>
      <c r="D14" s="11" t="s">
        <v>9</v>
      </c>
      <c r="E14" s="4" t="s">
        <v>12</v>
      </c>
      <c r="F14" s="55" t="s">
        <v>85</v>
      </c>
      <c r="G14" s="55" t="s">
        <v>86</v>
      </c>
      <c r="H14" s="55" t="s">
        <v>87</v>
      </c>
      <c r="I14" s="55" t="s">
        <v>88</v>
      </c>
      <c r="J14" s="55" t="s">
        <v>89</v>
      </c>
      <c r="K14" s="55" t="s">
        <v>90</v>
      </c>
      <c r="L14" s="63"/>
    </row>
    <row r="15" spans="1:12" s="85" customFormat="1" ht="33" customHeight="1" x14ac:dyDescent="0.25">
      <c r="A15" s="86"/>
      <c r="B15" s="87"/>
      <c r="C15" s="93" t="s">
        <v>129</v>
      </c>
      <c r="D15" s="94" t="s">
        <v>130</v>
      </c>
      <c r="E15" s="95" t="s">
        <v>131</v>
      </c>
      <c r="F15" s="96"/>
      <c r="G15" s="96"/>
      <c r="H15" s="96"/>
      <c r="I15" s="96"/>
      <c r="J15" s="96"/>
      <c r="K15" s="96"/>
      <c r="L15" s="92"/>
    </row>
    <row r="16" spans="1:12" s="85" customFormat="1" ht="71.25" customHeight="1" x14ac:dyDescent="0.25">
      <c r="A16" s="86"/>
      <c r="B16" s="87"/>
      <c r="C16" s="88" t="s">
        <v>132</v>
      </c>
      <c r="D16" s="89" t="s">
        <v>133</v>
      </c>
      <c r="E16" s="90" t="s">
        <v>134</v>
      </c>
      <c r="F16" s="91"/>
      <c r="G16" s="91"/>
      <c r="H16" s="91"/>
      <c r="I16" s="91"/>
      <c r="J16" s="91"/>
      <c r="K16" s="91"/>
      <c r="L16" s="92"/>
    </row>
    <row r="17" spans="1:12" s="85" customFormat="1" ht="14.25" customHeight="1" x14ac:dyDescent="0.25">
      <c r="A17" s="86"/>
      <c r="B17" s="87"/>
      <c r="C17" s="93" t="s">
        <v>135</v>
      </c>
      <c r="D17" s="94" t="s">
        <v>136</v>
      </c>
      <c r="E17" s="95" t="s">
        <v>137</v>
      </c>
      <c r="F17" s="96"/>
      <c r="G17" s="96"/>
      <c r="H17" s="96"/>
      <c r="I17" s="96"/>
      <c r="J17" s="96"/>
      <c r="K17" s="96"/>
      <c r="L17" s="92"/>
    </row>
    <row r="18" spans="1:12" s="85" customFormat="1" ht="14.25" customHeight="1" x14ac:dyDescent="0.25">
      <c r="A18" s="86"/>
      <c r="B18" s="87"/>
      <c r="C18" s="88" t="s">
        <v>29</v>
      </c>
      <c r="D18" s="89" t="s">
        <v>138</v>
      </c>
      <c r="E18" s="90" t="s">
        <v>139</v>
      </c>
      <c r="F18" s="91"/>
      <c r="G18" s="91"/>
      <c r="H18" s="91"/>
      <c r="I18" s="91"/>
      <c r="J18" s="91"/>
      <c r="K18" s="91"/>
      <c r="L18" s="92"/>
    </row>
    <row r="19" spans="1:12" s="85" customFormat="1" ht="15.75" customHeight="1" x14ac:dyDescent="0.25">
      <c r="A19" s="86"/>
      <c r="B19" s="87"/>
      <c r="C19" s="93" t="s">
        <v>140</v>
      </c>
      <c r="D19" s="94" t="s">
        <v>141</v>
      </c>
      <c r="E19" s="95" t="s">
        <v>134</v>
      </c>
      <c r="F19" s="96"/>
      <c r="G19" s="96"/>
      <c r="H19" s="96"/>
      <c r="I19" s="96"/>
      <c r="J19" s="96"/>
      <c r="K19" s="96"/>
      <c r="L19" s="92"/>
    </row>
    <row r="20" spans="1:12" s="85" customFormat="1" ht="15.75" customHeight="1" x14ac:dyDescent="0.25">
      <c r="A20" s="86"/>
      <c r="B20" s="87"/>
      <c r="C20" s="88" t="s">
        <v>142</v>
      </c>
      <c r="D20" s="89" t="s">
        <v>143</v>
      </c>
      <c r="E20" s="90" t="s">
        <v>134</v>
      </c>
      <c r="F20" s="91"/>
      <c r="G20" s="91"/>
      <c r="H20" s="91"/>
      <c r="I20" s="91"/>
      <c r="J20" s="91"/>
      <c r="K20" s="91"/>
      <c r="L20" s="92"/>
    </row>
    <row r="21" spans="1:12" s="85" customFormat="1" ht="15.75" customHeight="1" x14ac:dyDescent="0.25">
      <c r="A21" s="86"/>
      <c r="B21" s="87"/>
      <c r="C21" s="93" t="s">
        <v>144</v>
      </c>
      <c r="D21" s="94" t="s">
        <v>33</v>
      </c>
      <c r="E21" s="95" t="s">
        <v>134</v>
      </c>
      <c r="F21" s="96"/>
      <c r="G21" s="96"/>
      <c r="H21" s="96"/>
      <c r="I21" s="96"/>
      <c r="J21" s="96"/>
      <c r="K21" s="96"/>
      <c r="L21" s="92"/>
    </row>
    <row r="22" spans="1:12" s="85" customFormat="1" ht="32.25" customHeight="1" x14ac:dyDescent="0.25">
      <c r="A22" s="86"/>
      <c r="B22" s="87"/>
      <c r="C22" s="88" t="s">
        <v>145</v>
      </c>
      <c r="D22" s="89" t="s">
        <v>146</v>
      </c>
      <c r="E22" s="90" t="s">
        <v>134</v>
      </c>
      <c r="F22" s="91"/>
      <c r="G22" s="91"/>
      <c r="H22" s="91"/>
      <c r="I22" s="91"/>
      <c r="J22" s="91"/>
      <c r="K22" s="91"/>
      <c r="L22" s="92"/>
    </row>
    <row r="23" spans="1:12" s="85" customFormat="1" ht="15.75" customHeight="1" x14ac:dyDescent="0.25">
      <c r="A23" s="86"/>
      <c r="B23" s="87"/>
      <c r="C23" s="93" t="s">
        <v>147</v>
      </c>
      <c r="D23" s="94" t="s">
        <v>148</v>
      </c>
      <c r="E23" s="95" t="s">
        <v>134</v>
      </c>
      <c r="F23" s="96"/>
      <c r="G23" s="96"/>
      <c r="H23" s="96"/>
      <c r="I23" s="96"/>
      <c r="J23" s="96"/>
      <c r="K23" s="96"/>
      <c r="L23" s="92"/>
    </row>
    <row r="24" spans="1:12" s="85" customFormat="1" ht="15.75" customHeight="1" x14ac:dyDescent="0.25">
      <c r="A24" s="86"/>
      <c r="B24" s="87"/>
      <c r="C24" s="88" t="s">
        <v>149</v>
      </c>
      <c r="D24" s="89" t="s">
        <v>150</v>
      </c>
      <c r="E24" s="90" t="s">
        <v>134</v>
      </c>
      <c r="F24" s="91"/>
      <c r="G24" s="91"/>
      <c r="H24" s="91"/>
      <c r="I24" s="91"/>
      <c r="J24" s="91"/>
      <c r="K24" s="91"/>
      <c r="L24" s="92"/>
    </row>
    <row r="25" spans="1:12" s="85" customFormat="1" ht="15.75" customHeight="1" x14ac:dyDescent="0.25">
      <c r="A25" s="86"/>
      <c r="B25" s="87"/>
      <c r="C25" s="93" t="s">
        <v>151</v>
      </c>
      <c r="D25" s="94" t="s">
        <v>152</v>
      </c>
      <c r="E25" s="95" t="s">
        <v>134</v>
      </c>
      <c r="F25" s="96"/>
      <c r="G25" s="96"/>
      <c r="H25" s="96"/>
      <c r="I25" s="96"/>
      <c r="J25" s="96"/>
      <c r="K25" s="96"/>
      <c r="L25" s="92"/>
    </row>
    <row r="26" spans="1:12" s="85" customFormat="1" ht="30" x14ac:dyDescent="0.25">
      <c r="A26" s="86"/>
      <c r="B26" s="87"/>
      <c r="C26" s="88" t="s">
        <v>159</v>
      </c>
      <c r="D26" s="89" t="s">
        <v>158</v>
      </c>
      <c r="E26" s="90" t="s">
        <v>73</v>
      </c>
      <c r="F26" s="91"/>
      <c r="G26" s="91"/>
      <c r="H26" s="91"/>
      <c r="I26" s="91"/>
      <c r="J26" s="91"/>
      <c r="K26" s="91"/>
      <c r="L26" s="92"/>
    </row>
    <row r="27" spans="1:12" s="85" customFormat="1" ht="17.25" customHeight="1" x14ac:dyDescent="0.25">
      <c r="A27" s="86"/>
      <c r="B27" s="87"/>
      <c r="C27" s="182" t="s">
        <v>83</v>
      </c>
      <c r="D27" s="183"/>
      <c r="E27" s="183"/>
      <c r="F27" s="183"/>
      <c r="G27" s="126" t="s">
        <v>153</v>
      </c>
      <c r="H27" s="127"/>
      <c r="I27" s="97"/>
      <c r="J27" s="97"/>
      <c r="K27" s="97"/>
      <c r="L27" s="98"/>
    </row>
    <row r="28" spans="1:12" s="85" customFormat="1" ht="17.25" customHeight="1" x14ac:dyDescent="0.25">
      <c r="A28" s="86"/>
      <c r="B28" s="87"/>
      <c r="C28" s="184"/>
      <c r="D28" s="184"/>
      <c r="E28" s="184"/>
      <c r="F28" s="184"/>
      <c r="G28" s="128"/>
      <c r="H28" s="129"/>
      <c r="I28" s="130"/>
      <c r="J28" s="130"/>
      <c r="K28" s="130"/>
      <c r="L28" s="99"/>
    </row>
    <row r="29" spans="1:12" s="85" customFormat="1" ht="17.25" customHeight="1" x14ac:dyDescent="0.25">
      <c r="A29" s="86"/>
      <c r="B29" s="87"/>
      <c r="C29" s="184"/>
      <c r="D29" s="184"/>
      <c r="E29" s="184"/>
      <c r="F29" s="184"/>
      <c r="G29" s="100"/>
      <c r="H29" s="101"/>
      <c r="I29" s="131" t="s">
        <v>154</v>
      </c>
      <c r="J29" s="131"/>
      <c r="K29" s="131"/>
      <c r="L29" s="99"/>
    </row>
    <row r="30" spans="1:12" s="85" customFormat="1" ht="17.25" customHeight="1" x14ac:dyDescent="0.25">
      <c r="A30" s="86"/>
      <c r="B30" s="87"/>
      <c r="C30" s="184"/>
      <c r="D30" s="184"/>
      <c r="E30" s="184"/>
      <c r="F30" s="184"/>
      <c r="G30" s="132" t="s">
        <v>155</v>
      </c>
      <c r="H30" s="132"/>
      <c r="I30" s="130"/>
      <c r="J30" s="130"/>
      <c r="K30" s="130"/>
      <c r="L30" s="99"/>
    </row>
    <row r="31" spans="1:12" s="85" customFormat="1" ht="17.25" customHeight="1" x14ac:dyDescent="0.25">
      <c r="A31" s="102"/>
      <c r="B31" s="103"/>
      <c r="C31" s="104"/>
      <c r="D31" s="105"/>
      <c r="E31" s="105"/>
      <c r="F31" s="106"/>
      <c r="G31" s="107"/>
      <c r="H31" s="107"/>
      <c r="I31" s="166" t="s">
        <v>156</v>
      </c>
      <c r="J31" s="167"/>
      <c r="K31" s="168"/>
      <c r="L31" s="108"/>
    </row>
  </sheetData>
  <sheetProtection algorithmName="SHA-512" hashValue="f1Uwnb6yG8q1fTDtIroc1lupz+20M3+C/naxEuGGIwOK68cZoos47gH3rIMj0FAXj9KtkU0vRQD5aDJ8aG0FWA==" saltValue="dEmUqOXwlZIMur3UH1FrKA==" spinCount="100000" sheet="1" objects="1" scenarios="1" selectLockedCells="1"/>
  <mergeCells count="18">
    <mergeCell ref="F8:K8"/>
    <mergeCell ref="F3:K3"/>
    <mergeCell ref="F4:K4"/>
    <mergeCell ref="F5:K5"/>
    <mergeCell ref="F6:K6"/>
    <mergeCell ref="F7:K7"/>
    <mergeCell ref="I30:K30"/>
    <mergeCell ref="I31:K31"/>
    <mergeCell ref="F9:K9"/>
    <mergeCell ref="F10:K10"/>
    <mergeCell ref="F11:K12"/>
    <mergeCell ref="F13:K13"/>
    <mergeCell ref="C27:F27"/>
    <mergeCell ref="G27:H28"/>
    <mergeCell ref="C28:F30"/>
    <mergeCell ref="I28:K28"/>
    <mergeCell ref="I29:K29"/>
    <mergeCell ref="G30:H30"/>
  </mergeCells>
  <pageMargins left="0.75" right="0.75" top="0.75" bottom="0.5" header="0.3" footer="0.3"/>
  <pageSetup scale="75" orientation="landscape" r:id="rId1"/>
  <headerFooter>
    <oddHeader>&amp;LSoliton Sample Submittal Form</oddHeader>
    <oddFooter>&amp;L&amp;K000000Copyright Soliton&amp;CS.FRM.ANL.2016.09&amp;RPage 1 of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R47"/>
  <sheetViews>
    <sheetView showGridLines="0" zoomScaleNormal="100" workbookViewId="0">
      <selection activeCell="G19" sqref="G19"/>
    </sheetView>
  </sheetViews>
  <sheetFormatPr defaultColWidth="9.140625" defaultRowHeight="15" x14ac:dyDescent="0.25"/>
  <cols>
    <col min="1" max="2" width="2.7109375" style="1" customWidth="1"/>
    <col min="3" max="3" width="5.85546875" style="1" customWidth="1"/>
    <col min="4" max="4" width="9" style="13" customWidth="1"/>
    <col min="5" max="5" width="36.42578125" style="1" customWidth="1"/>
    <col min="6" max="6" width="23.140625" style="2" customWidth="1"/>
    <col min="7" max="12" width="13.140625" style="2" customWidth="1"/>
    <col min="13" max="13" width="2.5703125" style="1" customWidth="1"/>
    <col min="14" max="14" width="8.28515625" style="1" bestFit="1" customWidth="1"/>
    <col min="15" max="15" width="11" style="1" hidden="1" customWidth="1"/>
    <col min="16" max="16" width="8.28515625" style="1" hidden="1" customWidth="1"/>
    <col min="17" max="17" width="11.28515625" style="1" hidden="1" customWidth="1"/>
    <col min="18" max="18" width="10.7109375" style="1" hidden="1" customWidth="1"/>
    <col min="19" max="19" width="9.140625" style="1" customWidth="1"/>
    <col min="20" max="16384" width="9.140625" style="1"/>
  </cols>
  <sheetData>
    <row r="1" spans="1:18" ht="7.5" customHeight="1" x14ac:dyDescent="0.25">
      <c r="A1" s="35"/>
      <c r="B1" s="36"/>
      <c r="C1" s="36"/>
      <c r="D1" s="37"/>
      <c r="E1" s="36"/>
      <c r="F1" s="38"/>
      <c r="G1" s="38"/>
      <c r="H1" s="38"/>
      <c r="I1" s="38"/>
      <c r="J1" s="38"/>
      <c r="K1" s="38"/>
      <c r="L1" s="38"/>
      <c r="M1" s="60"/>
      <c r="N1" s="40"/>
    </row>
    <row r="2" spans="1:18" ht="14.25" customHeight="1" x14ac:dyDescent="0.25">
      <c r="A2" s="18"/>
      <c r="B2" s="25"/>
      <c r="C2" s="26"/>
      <c r="D2" s="27"/>
      <c r="E2" s="26"/>
      <c r="F2" s="28" t="s">
        <v>13</v>
      </c>
      <c r="G2" s="28"/>
      <c r="H2" s="28"/>
      <c r="I2" s="28"/>
      <c r="J2" s="28"/>
      <c r="K2" s="28"/>
      <c r="L2" s="75"/>
      <c r="M2" s="62"/>
      <c r="N2" s="10"/>
      <c r="O2" s="151" t="s">
        <v>15</v>
      </c>
      <c r="P2" s="151"/>
      <c r="Q2" s="151"/>
      <c r="R2" s="41"/>
    </row>
    <row r="3" spans="1:18" ht="14.25" customHeight="1" x14ac:dyDescent="0.25">
      <c r="A3" s="18"/>
      <c r="B3" s="29"/>
      <c r="F3" s="8" t="s">
        <v>2</v>
      </c>
      <c r="G3" s="157"/>
      <c r="H3" s="158"/>
      <c r="I3" s="158"/>
      <c r="J3" s="158"/>
      <c r="K3" s="158"/>
      <c r="L3" s="159"/>
      <c r="M3" s="30"/>
      <c r="N3" s="10"/>
      <c r="O3" s="50"/>
      <c r="P3" s="50">
        <v>100</v>
      </c>
      <c r="Q3" s="43" t="s">
        <v>16</v>
      </c>
      <c r="R3" s="41"/>
    </row>
    <row r="4" spans="1:18" ht="14.25" customHeight="1" x14ac:dyDescent="0.25">
      <c r="A4" s="18"/>
      <c r="B4" s="29"/>
      <c r="F4" s="8" t="s">
        <v>3</v>
      </c>
      <c r="G4" s="157"/>
      <c r="H4" s="158"/>
      <c r="I4" s="158"/>
      <c r="J4" s="158"/>
      <c r="K4" s="158"/>
      <c r="L4" s="159"/>
      <c r="M4" s="30"/>
      <c r="N4" s="10"/>
      <c r="O4" s="50"/>
      <c r="P4" s="50">
        <f>P3*1.111111</f>
        <v>111.11109999999999</v>
      </c>
      <c r="Q4" s="43" t="s">
        <v>17</v>
      </c>
      <c r="R4" s="41"/>
    </row>
    <row r="5" spans="1:18" ht="14.25" customHeight="1" x14ac:dyDescent="0.25">
      <c r="A5" s="18"/>
      <c r="B5" s="29"/>
      <c r="F5" s="8" t="s">
        <v>4</v>
      </c>
      <c r="G5" s="157"/>
      <c r="H5" s="158"/>
      <c r="I5" s="158"/>
      <c r="J5" s="158"/>
      <c r="K5" s="158"/>
      <c r="L5" s="159"/>
      <c r="M5" s="30"/>
      <c r="N5" s="10"/>
      <c r="O5" s="50">
        <f>P4*0.05</f>
        <v>5.555555</v>
      </c>
      <c r="P5" s="50">
        <f>(P4-O5)*0.511</f>
        <v>53.938883494999999</v>
      </c>
      <c r="Q5" s="50">
        <f>(P4-O5)*0.489</f>
        <v>51.616661504999996</v>
      </c>
      <c r="R5" s="41"/>
    </row>
    <row r="6" spans="1:18" ht="14.25" customHeight="1" x14ac:dyDescent="0.25">
      <c r="A6" s="18"/>
      <c r="B6" s="29"/>
      <c r="F6" s="8" t="s">
        <v>8</v>
      </c>
      <c r="G6" s="157"/>
      <c r="H6" s="158"/>
      <c r="I6" s="158"/>
      <c r="J6" s="158"/>
      <c r="K6" s="158"/>
      <c r="L6" s="159"/>
      <c r="M6" s="30"/>
      <c r="N6" s="10"/>
      <c r="O6" s="50" t="s">
        <v>18</v>
      </c>
      <c r="P6" s="50" t="s">
        <v>19</v>
      </c>
      <c r="Q6" s="50" t="s">
        <v>20</v>
      </c>
      <c r="R6" s="41"/>
    </row>
    <row r="7" spans="1:18" ht="14.25" customHeight="1" x14ac:dyDescent="0.25">
      <c r="A7" s="18"/>
      <c r="B7" s="29"/>
      <c r="F7" s="8" t="s">
        <v>10</v>
      </c>
      <c r="G7" s="157"/>
      <c r="H7" s="158"/>
      <c r="I7" s="158"/>
      <c r="J7" s="158"/>
      <c r="K7" s="158"/>
      <c r="L7" s="159"/>
      <c r="M7" s="30"/>
      <c r="N7" s="10"/>
      <c r="O7" s="44">
        <f>O5/P4</f>
        <v>0.05</v>
      </c>
      <c r="P7" s="44">
        <f>P5/P4</f>
        <v>0.48544999999999999</v>
      </c>
      <c r="Q7" s="44">
        <f>Q5/P4</f>
        <v>0.46455000000000002</v>
      </c>
      <c r="R7" s="45" t="s">
        <v>21</v>
      </c>
    </row>
    <row r="8" spans="1:18" ht="14.25" customHeight="1" x14ac:dyDescent="0.25">
      <c r="A8" s="18"/>
      <c r="B8" s="29"/>
      <c r="F8" s="8" t="s">
        <v>11</v>
      </c>
      <c r="G8" s="152"/>
      <c r="H8" s="153"/>
      <c r="I8" s="153"/>
      <c r="J8" s="153"/>
      <c r="K8" s="153"/>
      <c r="L8" s="154"/>
      <c r="M8" s="30"/>
      <c r="N8" s="10"/>
      <c r="O8" s="44">
        <f>O5/P3</f>
        <v>5.5555550000000002E-2</v>
      </c>
      <c r="P8" s="44">
        <f>P5/P3</f>
        <v>0.53938883495000001</v>
      </c>
      <c r="Q8" s="44">
        <f>Q5/P3</f>
        <v>0.51616661504999994</v>
      </c>
      <c r="R8" s="45" t="s">
        <v>22</v>
      </c>
    </row>
    <row r="9" spans="1:18" ht="14.25" customHeight="1" x14ac:dyDescent="0.25">
      <c r="A9" s="18"/>
      <c r="B9" s="29"/>
      <c r="F9" s="8" t="s">
        <v>5</v>
      </c>
      <c r="G9" s="157"/>
      <c r="H9" s="158"/>
      <c r="I9" s="158"/>
      <c r="J9" s="158"/>
      <c r="K9" s="158"/>
      <c r="L9" s="159"/>
      <c r="M9" s="30"/>
      <c r="N9" s="10"/>
    </row>
    <row r="10" spans="1:18" ht="14.25" customHeight="1" x14ac:dyDescent="0.25">
      <c r="A10" s="18"/>
      <c r="B10" s="29"/>
      <c r="F10" s="9" t="s">
        <v>6</v>
      </c>
      <c r="G10" s="152"/>
      <c r="H10" s="153"/>
      <c r="I10" s="153"/>
      <c r="J10" s="153"/>
      <c r="K10" s="153"/>
      <c r="L10" s="154"/>
      <c r="M10" s="30"/>
      <c r="N10" s="10"/>
    </row>
    <row r="11" spans="1:18" ht="14.25" customHeight="1" x14ac:dyDescent="0.25">
      <c r="A11" s="18"/>
      <c r="B11" s="29"/>
      <c r="F11" s="22" t="s">
        <v>157</v>
      </c>
      <c r="G11" s="115"/>
      <c r="H11" s="116"/>
      <c r="I11" s="116"/>
      <c r="J11" s="116"/>
      <c r="K11" s="116"/>
      <c r="L11" s="117"/>
      <c r="M11" s="30"/>
      <c r="N11" s="10"/>
    </row>
    <row r="12" spans="1:18" ht="14.25" customHeight="1" x14ac:dyDescent="0.25">
      <c r="A12" s="18"/>
      <c r="B12" s="29"/>
      <c r="G12" s="160" t="s">
        <v>91</v>
      </c>
      <c r="H12" s="161"/>
      <c r="I12" s="161"/>
      <c r="J12" s="161"/>
      <c r="K12" s="161"/>
      <c r="L12" s="162"/>
      <c r="M12" s="30"/>
      <c r="N12" s="10"/>
    </row>
    <row r="13" spans="1:18" ht="14.25" customHeight="1" x14ac:dyDescent="0.25">
      <c r="A13" s="18"/>
      <c r="B13" s="29"/>
      <c r="C13" s="17" t="s">
        <v>0</v>
      </c>
      <c r="D13" s="12"/>
      <c r="E13" s="21" t="s">
        <v>0</v>
      </c>
      <c r="F13" s="24"/>
      <c r="G13" s="163"/>
      <c r="H13" s="164"/>
      <c r="I13" s="164"/>
      <c r="J13" s="164"/>
      <c r="K13" s="164"/>
      <c r="L13" s="165"/>
      <c r="M13" s="30"/>
      <c r="N13" s="10"/>
    </row>
    <row r="14" spans="1:18" ht="14.25" customHeight="1" x14ac:dyDescent="0.25">
      <c r="A14" s="18"/>
      <c r="B14" s="29"/>
      <c r="C14" s="17"/>
      <c r="D14" s="12"/>
      <c r="E14" s="23" t="s">
        <v>0</v>
      </c>
      <c r="F14" s="13"/>
      <c r="G14" s="21"/>
      <c r="H14" s="21"/>
      <c r="I14" s="21"/>
      <c r="J14" s="21"/>
      <c r="K14" s="21"/>
      <c r="L14" s="21"/>
      <c r="M14" s="30"/>
      <c r="N14" s="10"/>
    </row>
    <row r="15" spans="1:18" ht="14.25" customHeight="1" x14ac:dyDescent="0.25">
      <c r="A15" s="18"/>
      <c r="B15" s="29"/>
      <c r="C15" s="155" t="s">
        <v>7</v>
      </c>
      <c r="D15" s="19"/>
      <c r="E15" s="20"/>
      <c r="F15" s="22" t="s">
        <v>0</v>
      </c>
      <c r="G15" s="133" t="s">
        <v>84</v>
      </c>
      <c r="H15" s="134"/>
      <c r="I15" s="134"/>
      <c r="J15" s="134"/>
      <c r="K15" s="134"/>
      <c r="L15" s="135"/>
      <c r="M15" s="30"/>
      <c r="N15" s="10"/>
    </row>
    <row r="16" spans="1:18" s="3" customFormat="1" ht="14.25" customHeight="1" x14ac:dyDescent="0.25">
      <c r="A16" s="15"/>
      <c r="B16" s="31"/>
      <c r="C16" s="156"/>
      <c r="D16" s="5" t="s">
        <v>1</v>
      </c>
      <c r="E16" s="11" t="s">
        <v>9</v>
      </c>
      <c r="F16" s="4" t="s">
        <v>12</v>
      </c>
      <c r="G16" s="55" t="s">
        <v>85</v>
      </c>
      <c r="H16" s="55" t="s">
        <v>86</v>
      </c>
      <c r="I16" s="55" t="s">
        <v>87</v>
      </c>
      <c r="J16" s="55" t="s">
        <v>88</v>
      </c>
      <c r="K16" s="55" t="s">
        <v>89</v>
      </c>
      <c r="L16" s="55" t="s">
        <v>90</v>
      </c>
      <c r="M16" s="63"/>
      <c r="N16" s="58"/>
    </row>
    <row r="17" spans="1:14" s="7" customFormat="1" ht="14.25" customHeight="1" x14ac:dyDescent="0.25">
      <c r="A17" s="16"/>
      <c r="B17" s="32"/>
      <c r="C17" s="6">
        <v>1</v>
      </c>
      <c r="D17" s="67" t="s">
        <v>94</v>
      </c>
      <c r="E17" s="67" t="s">
        <v>95</v>
      </c>
      <c r="F17" s="72" t="s">
        <v>117</v>
      </c>
      <c r="G17" s="56"/>
      <c r="H17" s="56"/>
      <c r="I17" s="56"/>
      <c r="J17" s="56"/>
      <c r="K17" s="56"/>
      <c r="L17" s="56"/>
      <c r="M17" s="64"/>
      <c r="N17" s="59"/>
    </row>
    <row r="18" spans="1:14" s="7" customFormat="1" ht="14.25" customHeight="1" x14ac:dyDescent="0.25">
      <c r="A18" s="16"/>
      <c r="B18" s="33"/>
      <c r="C18" s="42">
        <f>C17+1</f>
        <v>2</v>
      </c>
      <c r="D18" s="73" t="s">
        <v>96</v>
      </c>
      <c r="E18" s="73" t="s">
        <v>97</v>
      </c>
      <c r="F18" s="74" t="s">
        <v>117</v>
      </c>
      <c r="G18" s="57"/>
      <c r="H18" s="57"/>
      <c r="I18" s="57"/>
      <c r="J18" s="57"/>
      <c r="K18" s="57"/>
      <c r="L18" s="57"/>
      <c r="M18" s="64"/>
      <c r="N18" s="59"/>
    </row>
    <row r="19" spans="1:14" s="7" customFormat="1" ht="14.25" customHeight="1" x14ac:dyDescent="0.25">
      <c r="A19" s="16"/>
      <c r="B19" s="32"/>
      <c r="C19" s="6">
        <f t="shared" ref="C19:C26" si="0">C18+1</f>
        <v>3</v>
      </c>
      <c r="D19" s="67" t="s">
        <v>98</v>
      </c>
      <c r="E19" s="67" t="s">
        <v>99</v>
      </c>
      <c r="F19" s="72" t="s">
        <v>100</v>
      </c>
      <c r="G19" s="56"/>
      <c r="H19" s="56"/>
      <c r="I19" s="56"/>
      <c r="J19" s="56"/>
      <c r="K19" s="56"/>
      <c r="L19" s="56"/>
      <c r="M19" s="64"/>
      <c r="N19" s="59"/>
    </row>
    <row r="20" spans="1:14" s="7" customFormat="1" ht="14.25" customHeight="1" x14ac:dyDescent="0.25">
      <c r="A20" s="16"/>
      <c r="B20" s="33"/>
      <c r="C20" s="42">
        <f t="shared" si="0"/>
        <v>4</v>
      </c>
      <c r="D20" s="73" t="s">
        <v>101</v>
      </c>
      <c r="E20" s="73" t="s">
        <v>102</v>
      </c>
      <c r="F20" s="74" t="s">
        <v>31</v>
      </c>
      <c r="G20" s="57"/>
      <c r="H20" s="57"/>
      <c r="I20" s="57"/>
      <c r="J20" s="57"/>
      <c r="K20" s="57"/>
      <c r="L20" s="57"/>
      <c r="M20" s="64"/>
      <c r="N20" s="59"/>
    </row>
    <row r="21" spans="1:14" s="7" customFormat="1" ht="14.25" customHeight="1" x14ac:dyDescent="0.25">
      <c r="A21" s="16"/>
      <c r="B21" s="32"/>
      <c r="C21" s="6">
        <f t="shared" si="0"/>
        <v>5</v>
      </c>
      <c r="D21" s="67" t="s">
        <v>103</v>
      </c>
      <c r="E21" s="67" t="s">
        <v>104</v>
      </c>
      <c r="F21" s="72" t="s">
        <v>105</v>
      </c>
      <c r="G21" s="56"/>
      <c r="H21" s="56"/>
      <c r="I21" s="56"/>
      <c r="J21" s="56"/>
      <c r="K21" s="56"/>
      <c r="L21" s="56"/>
      <c r="M21" s="64"/>
      <c r="N21" s="59"/>
    </row>
    <row r="22" spans="1:14" s="7" customFormat="1" ht="14.25" customHeight="1" x14ac:dyDescent="0.25">
      <c r="A22" s="16"/>
      <c r="B22" s="32"/>
      <c r="C22" s="42">
        <f t="shared" si="0"/>
        <v>6</v>
      </c>
      <c r="D22" s="73" t="s">
        <v>106</v>
      </c>
      <c r="E22" s="73" t="s">
        <v>107</v>
      </c>
      <c r="F22" s="74" t="s">
        <v>105</v>
      </c>
      <c r="G22" s="57"/>
      <c r="H22" s="57"/>
      <c r="I22" s="57"/>
      <c r="J22" s="57"/>
      <c r="K22" s="57"/>
      <c r="L22" s="57"/>
      <c r="M22" s="64"/>
      <c r="N22" s="59"/>
    </row>
    <row r="23" spans="1:14" s="7" customFormat="1" ht="14.25" customHeight="1" x14ac:dyDescent="0.25">
      <c r="A23" s="16"/>
      <c r="B23" s="33"/>
      <c r="C23" s="6">
        <f t="shared" si="0"/>
        <v>7</v>
      </c>
      <c r="D23" s="67" t="s">
        <v>108</v>
      </c>
      <c r="E23" s="67" t="s">
        <v>109</v>
      </c>
      <c r="F23" s="72" t="s">
        <v>105</v>
      </c>
      <c r="G23" s="56"/>
      <c r="H23" s="56"/>
      <c r="I23" s="56"/>
      <c r="J23" s="56"/>
      <c r="K23" s="56"/>
      <c r="L23" s="56"/>
      <c r="M23" s="64"/>
      <c r="N23" s="59"/>
    </row>
    <row r="24" spans="1:14" s="7" customFormat="1" ht="14.25" customHeight="1" x14ac:dyDescent="0.25">
      <c r="A24" s="16"/>
      <c r="B24" s="32"/>
      <c r="C24" s="42">
        <f t="shared" si="0"/>
        <v>8</v>
      </c>
      <c r="D24" s="73" t="s">
        <v>110</v>
      </c>
      <c r="E24" s="73" t="s">
        <v>111</v>
      </c>
      <c r="F24" s="74" t="s">
        <v>105</v>
      </c>
      <c r="G24" s="57"/>
      <c r="H24" s="57"/>
      <c r="I24" s="57"/>
      <c r="J24" s="57"/>
      <c r="K24" s="57"/>
      <c r="L24" s="57"/>
      <c r="M24" s="64"/>
      <c r="N24" s="59"/>
    </row>
    <row r="25" spans="1:14" s="7" customFormat="1" ht="14.25" customHeight="1" x14ac:dyDescent="0.25">
      <c r="A25" s="16"/>
      <c r="B25" s="33"/>
      <c r="C25" s="6">
        <f t="shared" si="0"/>
        <v>9</v>
      </c>
      <c r="D25" s="67" t="s">
        <v>112</v>
      </c>
      <c r="E25" s="67" t="s">
        <v>113</v>
      </c>
      <c r="F25" s="72" t="s">
        <v>73</v>
      </c>
      <c r="G25" s="56"/>
      <c r="H25" s="56"/>
      <c r="I25" s="56"/>
      <c r="J25" s="56"/>
      <c r="K25" s="56"/>
      <c r="L25" s="56"/>
      <c r="M25" s="64"/>
      <c r="N25" s="59"/>
    </row>
    <row r="26" spans="1:14" s="7" customFormat="1" ht="14.25" customHeight="1" x14ac:dyDescent="0.25">
      <c r="A26" s="16"/>
      <c r="B26" s="34"/>
      <c r="C26" s="42">
        <f t="shared" si="0"/>
        <v>10</v>
      </c>
      <c r="D26" s="73" t="s">
        <v>114</v>
      </c>
      <c r="E26" s="73" t="s">
        <v>115</v>
      </c>
      <c r="F26" s="74" t="s">
        <v>116</v>
      </c>
      <c r="G26" s="57"/>
      <c r="H26" s="57"/>
      <c r="I26" s="57"/>
      <c r="J26" s="57"/>
      <c r="K26" s="57"/>
      <c r="L26" s="57"/>
      <c r="M26" s="64"/>
      <c r="N26" s="59"/>
    </row>
    <row r="27" spans="1:14" s="7" customFormat="1" ht="14.25" customHeight="1" x14ac:dyDescent="0.25">
      <c r="A27" s="16"/>
      <c r="B27" s="34"/>
      <c r="C27" s="111"/>
      <c r="D27" s="112"/>
      <c r="E27" s="112"/>
      <c r="F27" s="113"/>
      <c r="G27" s="114"/>
      <c r="H27" s="114"/>
      <c r="I27" s="114"/>
      <c r="J27" s="114"/>
      <c r="K27" s="114"/>
      <c r="L27" s="114"/>
      <c r="M27" s="64"/>
      <c r="N27" s="59"/>
    </row>
    <row r="28" spans="1:14" s="7" customFormat="1" ht="14.25" customHeight="1" x14ac:dyDescent="0.25">
      <c r="A28" s="16"/>
      <c r="B28" s="34"/>
      <c r="C28" s="111"/>
      <c r="D28" s="112"/>
      <c r="E28" s="112"/>
      <c r="F28" s="113"/>
      <c r="G28" s="114"/>
      <c r="H28" s="126" t="s">
        <v>153</v>
      </c>
      <c r="I28" s="127"/>
      <c r="J28" s="97"/>
      <c r="K28" s="97"/>
      <c r="L28" s="97"/>
      <c r="M28" s="64"/>
      <c r="N28" s="59"/>
    </row>
    <row r="29" spans="1:14" s="7" customFormat="1" ht="14.25" customHeight="1" x14ac:dyDescent="0.25">
      <c r="A29" s="16"/>
      <c r="B29" s="34"/>
      <c r="C29" s="111"/>
      <c r="D29" s="112"/>
      <c r="E29" s="112"/>
      <c r="F29" s="113"/>
      <c r="G29" s="114"/>
      <c r="H29" s="128"/>
      <c r="I29" s="129"/>
      <c r="J29" s="130"/>
      <c r="K29" s="130"/>
      <c r="L29" s="130"/>
      <c r="M29" s="64"/>
      <c r="N29" s="59"/>
    </row>
    <row r="30" spans="1:14" s="7" customFormat="1" ht="14.25" customHeight="1" x14ac:dyDescent="0.25">
      <c r="A30" s="16"/>
      <c r="B30" s="34"/>
      <c r="C30" s="111"/>
      <c r="D30" s="112"/>
      <c r="E30" s="112"/>
      <c r="F30" s="113"/>
      <c r="G30" s="114"/>
      <c r="H30" s="100"/>
      <c r="I30" s="101"/>
      <c r="J30" s="131" t="s">
        <v>154</v>
      </c>
      <c r="K30" s="131"/>
      <c r="L30" s="131"/>
      <c r="M30" s="64"/>
      <c r="N30" s="59"/>
    </row>
    <row r="31" spans="1:14" s="7" customFormat="1" ht="14.25" customHeight="1" x14ac:dyDescent="0.25">
      <c r="A31" s="16"/>
      <c r="B31" s="34"/>
      <c r="C31" s="51" t="s">
        <v>0</v>
      </c>
      <c r="D31" s="52"/>
      <c r="E31" s="2"/>
      <c r="F31" s="2"/>
      <c r="G31" s="2"/>
      <c r="H31" s="132" t="s">
        <v>155</v>
      </c>
      <c r="I31" s="132"/>
      <c r="J31" s="130"/>
      <c r="K31" s="130"/>
      <c r="L31" s="130"/>
      <c r="M31" s="65"/>
      <c r="N31" s="59"/>
    </row>
    <row r="32" spans="1:14" s="7" customFormat="1" ht="14.25" customHeight="1" x14ac:dyDescent="0.25">
      <c r="A32" s="16"/>
      <c r="B32" s="34"/>
      <c r="C32" s="71" t="s">
        <v>83</v>
      </c>
      <c r="D32" s="68"/>
      <c r="E32" s="69"/>
      <c r="F32" s="2"/>
      <c r="G32" s="2"/>
      <c r="H32" s="107"/>
      <c r="I32" s="107"/>
      <c r="J32" s="166" t="s">
        <v>156</v>
      </c>
      <c r="K32" s="167"/>
      <c r="L32" s="168"/>
      <c r="M32" s="65"/>
      <c r="N32" s="59"/>
    </row>
    <row r="33" spans="1:14" s="7" customFormat="1" ht="14.25" customHeight="1" x14ac:dyDescent="0.25">
      <c r="A33" s="16"/>
      <c r="B33" s="34"/>
      <c r="C33" s="136"/>
      <c r="D33" s="137"/>
      <c r="E33" s="137"/>
      <c r="F33" s="137"/>
      <c r="G33" s="137"/>
      <c r="H33" s="137"/>
      <c r="I33" s="137"/>
      <c r="J33" s="137"/>
      <c r="K33" s="137"/>
      <c r="L33" s="138"/>
      <c r="M33" s="65"/>
      <c r="N33" s="53"/>
    </row>
    <row r="34" spans="1:14" s="7" customFormat="1" ht="14.25" customHeight="1" x14ac:dyDescent="0.25">
      <c r="A34" s="16"/>
      <c r="B34" s="34"/>
      <c r="C34" s="139"/>
      <c r="D34" s="140"/>
      <c r="E34" s="140"/>
      <c r="F34" s="140"/>
      <c r="G34" s="140"/>
      <c r="H34" s="140"/>
      <c r="I34" s="140"/>
      <c r="J34" s="140"/>
      <c r="K34" s="140"/>
      <c r="L34" s="141"/>
      <c r="M34" s="65"/>
      <c r="N34" s="53"/>
    </row>
    <row r="35" spans="1:14" s="7" customFormat="1" ht="14.25" customHeight="1" x14ac:dyDescent="0.25">
      <c r="A35" s="16"/>
      <c r="B35" s="34"/>
      <c r="C35" s="142"/>
      <c r="D35" s="143"/>
      <c r="E35" s="143"/>
      <c r="F35" s="143"/>
      <c r="G35" s="143"/>
      <c r="H35" s="143"/>
      <c r="I35" s="143"/>
      <c r="J35" s="143"/>
      <c r="K35" s="143"/>
      <c r="L35" s="144"/>
      <c r="M35" s="65"/>
      <c r="N35" s="53"/>
    </row>
    <row r="36" spans="1:14" ht="13.9" customHeight="1" x14ac:dyDescent="0.25">
      <c r="A36" s="18"/>
      <c r="B36" s="54"/>
      <c r="C36" s="46"/>
      <c r="D36" s="47"/>
      <c r="E36" s="48"/>
      <c r="F36" s="48"/>
      <c r="G36" s="39"/>
      <c r="H36" s="39"/>
      <c r="I36" s="39"/>
      <c r="J36" s="39"/>
      <c r="K36" s="39"/>
      <c r="L36" s="39"/>
      <c r="M36" s="66"/>
      <c r="N36" s="53"/>
    </row>
    <row r="37" spans="1:14" x14ac:dyDescent="0.25">
      <c r="B37" s="61" t="s">
        <v>0</v>
      </c>
      <c r="C37" s="61"/>
      <c r="D37" s="61"/>
      <c r="E37" s="61"/>
      <c r="F37" s="61"/>
      <c r="G37" s="61"/>
      <c r="H37" s="61"/>
      <c r="I37" s="61"/>
      <c r="J37" s="61"/>
      <c r="K37" s="61"/>
      <c r="L37" s="61"/>
      <c r="M37" s="61"/>
    </row>
    <row r="38" spans="1:14" x14ac:dyDescent="0.25">
      <c r="D38" s="1"/>
      <c r="F38" s="1"/>
      <c r="G38" s="1"/>
      <c r="H38" s="1"/>
      <c r="I38" s="1"/>
      <c r="J38" s="1"/>
      <c r="K38" s="1"/>
      <c r="L38" s="1"/>
    </row>
    <row r="40" spans="1:14" x14ac:dyDescent="0.25">
      <c r="D40" s="14"/>
    </row>
    <row r="47" spans="1:14" x14ac:dyDescent="0.25">
      <c r="M47" s="49"/>
    </row>
  </sheetData>
  <sheetProtection algorithmName="SHA-512" hashValue="N0shuztsMTt/ihBBQ8TmrtZn59EOtkKE6A/7YcS940hWW84iKfeThfdnknWn0oCg+n6aMUyp4lBu6OwicpWd0A==" saltValue="6r4ulaD/LJ/kWesEX8MToQ==" spinCount="100000" sheet="1" objects="1" scenarios="1" selectLockedCells="1"/>
  <mergeCells count="19">
    <mergeCell ref="G7:L7"/>
    <mergeCell ref="O2:Q2"/>
    <mergeCell ref="G3:L3"/>
    <mergeCell ref="G4:L4"/>
    <mergeCell ref="G5:L5"/>
    <mergeCell ref="G6:L6"/>
    <mergeCell ref="C33:L35"/>
    <mergeCell ref="G8:L8"/>
    <mergeCell ref="G9:L9"/>
    <mergeCell ref="G10:L10"/>
    <mergeCell ref="G12:L13"/>
    <mergeCell ref="C15:C16"/>
    <mergeCell ref="G15:L15"/>
    <mergeCell ref="J31:L31"/>
    <mergeCell ref="J32:L32"/>
    <mergeCell ref="H28:I29"/>
    <mergeCell ref="J29:L29"/>
    <mergeCell ref="J30:L30"/>
    <mergeCell ref="H31:I31"/>
  </mergeCells>
  <pageMargins left="0.75" right="0.75" top="0.75" bottom="0.5" header="0.3" footer="0.3"/>
  <pageSetup scale="75" orientation="landscape" r:id="rId1"/>
  <headerFooter>
    <oddHeader>&amp;LSoliton Sample Submittal Form</oddHeader>
    <oddFooter>&amp;L&amp;K000000Copyright Soliton&amp;CS.FRM.ANL.2016.10&amp;RPage 1 of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Fuel Ethanol Testing</vt:lpstr>
      <vt:lpstr>Undenatured Ethanol Analysis</vt:lpstr>
      <vt:lpstr>Process Testing</vt:lpstr>
      <vt:lpstr>'Fuel Ethanol Testing'!Print_Area</vt:lpstr>
      <vt:lpstr>'Process Testing'!Print_Area</vt:lpstr>
      <vt:lpstr>'Undenatured Ethanol Analysis'!Print_Area</vt:lpstr>
    </vt:vector>
  </TitlesOfParts>
  <Company>Soliton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Fuel Ethanol Analytical Services Rate Sheet</dc:title>
  <dc:creator>Soliton</dc:creator>
  <cp:lastModifiedBy>Tessa Bauer</cp:lastModifiedBy>
  <cp:lastPrinted>2017-01-24T17:11:14Z</cp:lastPrinted>
  <dcterms:created xsi:type="dcterms:W3CDTF">2011-02-15T19:52:33Z</dcterms:created>
  <dcterms:modified xsi:type="dcterms:W3CDTF">2024-08-08T15:58:12Z</dcterms:modified>
</cp:coreProperties>
</file>